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75" windowWidth="15480" windowHeight="11640" activeTab="2"/>
  </bookViews>
  <sheets>
    <sheet name="ETAB" sheetId="2" r:id="rId1"/>
    <sheet name="Feuil3" sheetId="3" r:id="rId2"/>
    <sheet name="BENJ" sheetId="1" r:id="rId3"/>
  </sheets>
  <calcPr calcId="125725"/>
</workbook>
</file>

<file path=xl/calcChain.xml><?xml version="1.0" encoding="utf-8"?>
<calcChain xmlns="http://schemas.openxmlformats.org/spreadsheetml/2006/main">
  <c r="F10" i="1"/>
  <c r="G10" s="1"/>
  <c r="I10"/>
  <c r="R10"/>
  <c r="S10" s="1"/>
  <c r="S15" s="1"/>
  <c r="H29" s="1"/>
  <c r="U10"/>
  <c r="U15" s="1"/>
  <c r="AD10"/>
  <c r="AE10" s="1"/>
  <c r="AG10"/>
  <c r="AG15" s="1"/>
  <c r="F11"/>
  <c r="G11" s="1"/>
  <c r="I11"/>
  <c r="I15" s="1"/>
  <c r="R11"/>
  <c r="S11" s="1"/>
  <c r="U11"/>
  <c r="AD11"/>
  <c r="AE11" s="1"/>
  <c r="AG11"/>
  <c r="F12"/>
  <c r="G12" s="1"/>
  <c r="I12"/>
  <c r="R12"/>
  <c r="S12" s="1"/>
  <c r="U12"/>
  <c r="AD12"/>
  <c r="AE12" s="1"/>
  <c r="AG12"/>
  <c r="F13"/>
  <c r="G13" s="1"/>
  <c r="I13"/>
  <c r="R13"/>
  <c r="S13" s="1"/>
  <c r="U13"/>
  <c r="AD13"/>
  <c r="AE13" s="1"/>
  <c r="AG13"/>
  <c r="F14"/>
  <c r="G14" s="1"/>
  <c r="I14"/>
  <c r="R14"/>
  <c r="S14" s="1"/>
  <c r="U14"/>
  <c r="AD14"/>
  <c r="AE14" s="1"/>
  <c r="AG14"/>
  <c r="E15"/>
  <c r="V29" s="1"/>
  <c r="J15"/>
  <c r="Q15"/>
  <c r="R15"/>
  <c r="V15"/>
  <c r="V30" s="1"/>
  <c r="AC15"/>
  <c r="AH15"/>
  <c r="F19"/>
  <c r="G19" s="1"/>
  <c r="I19"/>
  <c r="I24" s="1"/>
  <c r="R19"/>
  <c r="S19" s="1"/>
  <c r="U19"/>
  <c r="U24" s="1"/>
  <c r="AD19"/>
  <c r="AE19" s="1"/>
  <c r="AG19"/>
  <c r="AG24" s="1"/>
  <c r="F20"/>
  <c r="G20" s="1"/>
  <c r="I20"/>
  <c r="R20"/>
  <c r="S20" s="1"/>
  <c r="U20"/>
  <c r="AD20"/>
  <c r="AE20" s="1"/>
  <c r="AG20"/>
  <c r="F21"/>
  <c r="G21" s="1"/>
  <c r="I21"/>
  <c r="R21"/>
  <c r="S21" s="1"/>
  <c r="U21"/>
  <c r="AD21"/>
  <c r="AE21" s="1"/>
  <c r="AG21"/>
  <c r="F22"/>
  <c r="G22" s="1"/>
  <c r="I22"/>
  <c r="R22"/>
  <c r="S22" s="1"/>
  <c r="U22"/>
  <c r="AD22"/>
  <c r="AE22" s="1"/>
  <c r="AG22"/>
  <c r="F23"/>
  <c r="G23" s="1"/>
  <c r="I23"/>
  <c r="R23"/>
  <c r="S23" s="1"/>
  <c r="U23"/>
  <c r="AD23"/>
  <c r="AE23" s="1"/>
  <c r="AG23"/>
  <c r="E24"/>
  <c r="V36" s="1"/>
  <c r="J24"/>
  <c r="Q24"/>
  <c r="R24"/>
  <c r="V24"/>
  <c r="V37" s="1"/>
  <c r="AC24"/>
  <c r="AH24"/>
  <c r="C28"/>
  <c r="F30" s="1"/>
  <c r="AF8" s="1"/>
  <c r="F28"/>
  <c r="H8" s="1"/>
  <c r="Q28"/>
  <c r="V28"/>
  <c r="X28"/>
  <c r="C29"/>
  <c r="Q29" s="1"/>
  <c r="C30"/>
  <c r="F29" s="1"/>
  <c r="T8" s="1"/>
  <c r="C35"/>
  <c r="F37" s="1"/>
  <c r="AF17" s="1"/>
  <c r="F35"/>
  <c r="H17" s="1"/>
  <c r="Q35"/>
  <c r="V35"/>
  <c r="X35"/>
  <c r="C36"/>
  <c r="Q36" s="1"/>
  <c r="C37"/>
  <c r="F36" s="1"/>
  <c r="T17" s="1"/>
  <c r="F51"/>
  <c r="G51" s="1"/>
  <c r="I51"/>
  <c r="I56" s="1"/>
  <c r="F52"/>
  <c r="G52" s="1"/>
  <c r="I52"/>
  <c r="F53"/>
  <c r="G53" s="1"/>
  <c r="I53"/>
  <c r="F54"/>
  <c r="I54"/>
  <c r="H54" s="1"/>
  <c r="F55"/>
  <c r="G55"/>
  <c r="I55"/>
  <c r="H55" s="1"/>
  <c r="R55"/>
  <c r="S55"/>
  <c r="U55"/>
  <c r="T55" s="1"/>
  <c r="E56"/>
  <c r="F56"/>
  <c r="J56"/>
  <c r="R56"/>
  <c r="T56" s="1"/>
  <c r="U56"/>
  <c r="S56" s="1"/>
  <c r="R57"/>
  <c r="T57" s="1"/>
  <c r="U57"/>
  <c r="S57" s="1"/>
  <c r="R58"/>
  <c r="S58"/>
  <c r="U58"/>
  <c r="T58" s="1"/>
  <c r="R59"/>
  <c r="S59"/>
  <c r="U59"/>
  <c r="T59" s="1"/>
  <c r="F60"/>
  <c r="G60"/>
  <c r="I60"/>
  <c r="H60" s="1"/>
  <c r="Q60"/>
  <c r="R60"/>
  <c r="V60"/>
  <c r="F61"/>
  <c r="H61" s="1"/>
  <c r="I61"/>
  <c r="G61" s="1"/>
  <c r="F62"/>
  <c r="H62" s="1"/>
  <c r="I62"/>
  <c r="G62" s="1"/>
  <c r="F63"/>
  <c r="H63" s="1"/>
  <c r="I63"/>
  <c r="G63" s="1"/>
  <c r="F64"/>
  <c r="H64" s="1"/>
  <c r="I64"/>
  <c r="G64" s="1"/>
  <c r="E65"/>
  <c r="F65"/>
  <c r="J65"/>
  <c r="F74"/>
  <c r="G74" s="1"/>
  <c r="G79" s="1"/>
  <c r="I69" s="1"/>
  <c r="H74"/>
  <c r="I74"/>
  <c r="I79" s="1"/>
  <c r="F75"/>
  <c r="G75"/>
  <c r="I75"/>
  <c r="H75" s="1"/>
  <c r="F76"/>
  <c r="G76"/>
  <c r="I76"/>
  <c r="H76" s="1"/>
  <c r="F77"/>
  <c r="G77"/>
  <c r="I77"/>
  <c r="H77" s="1"/>
  <c r="F78"/>
  <c r="G78"/>
  <c r="I78"/>
  <c r="H78" s="1"/>
  <c r="E79"/>
  <c r="F79"/>
  <c r="J79"/>
  <c r="F83"/>
  <c r="G83"/>
  <c r="G88" s="1"/>
  <c r="I70" s="1"/>
  <c r="I83"/>
  <c r="H83" s="1"/>
  <c r="F84"/>
  <c r="G84"/>
  <c r="I84"/>
  <c r="H84" s="1"/>
  <c r="F85"/>
  <c r="G85"/>
  <c r="I85"/>
  <c r="H85" s="1"/>
  <c r="F86"/>
  <c r="G86"/>
  <c r="I86"/>
  <c r="H86" s="1"/>
  <c r="F87"/>
  <c r="G87"/>
  <c r="I87"/>
  <c r="H87" s="1"/>
  <c r="E88"/>
  <c r="F88"/>
  <c r="J88"/>
  <c r="AA7" i="2"/>
  <c r="F9"/>
  <c r="G9"/>
  <c r="G14" s="1"/>
  <c r="I9"/>
  <c r="H9" s="1"/>
  <c r="R9"/>
  <c r="S9"/>
  <c r="S14" s="1"/>
  <c r="H28" s="1"/>
  <c r="U9"/>
  <c r="T9" s="1"/>
  <c r="AD9"/>
  <c r="AE9"/>
  <c r="AE14" s="1"/>
  <c r="H29" s="1"/>
  <c r="AG9"/>
  <c r="AF9" s="1"/>
  <c r="F10"/>
  <c r="G10"/>
  <c r="I10"/>
  <c r="H10" s="1"/>
  <c r="R10"/>
  <c r="S10"/>
  <c r="U10"/>
  <c r="T10" s="1"/>
  <c r="AD10"/>
  <c r="AE10"/>
  <c r="AG10"/>
  <c r="AF10" s="1"/>
  <c r="F11"/>
  <c r="G11"/>
  <c r="I11"/>
  <c r="H11" s="1"/>
  <c r="R11"/>
  <c r="S11"/>
  <c r="U11"/>
  <c r="T11" s="1"/>
  <c r="AD11"/>
  <c r="AE11"/>
  <c r="AG11"/>
  <c r="AF11" s="1"/>
  <c r="F12"/>
  <c r="G12"/>
  <c r="I12"/>
  <c r="H12" s="1"/>
  <c r="R12"/>
  <c r="S12"/>
  <c r="U12"/>
  <c r="T12" s="1"/>
  <c r="AD12"/>
  <c r="AE12"/>
  <c r="AG12"/>
  <c r="AF12" s="1"/>
  <c r="F13"/>
  <c r="G13"/>
  <c r="I13"/>
  <c r="H13" s="1"/>
  <c r="R13"/>
  <c r="S13"/>
  <c r="U13"/>
  <c r="T13" s="1"/>
  <c r="AD13"/>
  <c r="AE13"/>
  <c r="AG13"/>
  <c r="AF13" s="1"/>
  <c r="E14"/>
  <c r="F14"/>
  <c r="J14"/>
  <c r="V27" s="1"/>
  <c r="Q14"/>
  <c r="R14"/>
  <c r="V14"/>
  <c r="AC14"/>
  <c r="AD14"/>
  <c r="AH14"/>
  <c r="AA16"/>
  <c r="F18"/>
  <c r="G18"/>
  <c r="G23" s="1"/>
  <c r="I18"/>
  <c r="H18" s="1"/>
  <c r="R18"/>
  <c r="S18"/>
  <c r="S23" s="1"/>
  <c r="H35" s="1"/>
  <c r="U18"/>
  <c r="T18" s="1"/>
  <c r="AD18"/>
  <c r="AE18"/>
  <c r="AE23" s="1"/>
  <c r="H36" s="1"/>
  <c r="AG18"/>
  <c r="AF18" s="1"/>
  <c r="F19"/>
  <c r="G19"/>
  <c r="I19"/>
  <c r="H19" s="1"/>
  <c r="R19"/>
  <c r="S19"/>
  <c r="U19"/>
  <c r="T19" s="1"/>
  <c r="AD19"/>
  <c r="AE19"/>
  <c r="AG19"/>
  <c r="AF19" s="1"/>
  <c r="F20"/>
  <c r="G20"/>
  <c r="I20"/>
  <c r="H20" s="1"/>
  <c r="R20"/>
  <c r="S20"/>
  <c r="U20"/>
  <c r="T20" s="1"/>
  <c r="AD20"/>
  <c r="AE20"/>
  <c r="AG20"/>
  <c r="AF20" s="1"/>
  <c r="F21"/>
  <c r="G21"/>
  <c r="I21"/>
  <c r="H21" s="1"/>
  <c r="R21"/>
  <c r="S21"/>
  <c r="U21"/>
  <c r="T21" s="1"/>
  <c r="AD21"/>
  <c r="AE21"/>
  <c r="AG21"/>
  <c r="AF21" s="1"/>
  <c r="F22"/>
  <c r="G22"/>
  <c r="I22"/>
  <c r="H22" s="1"/>
  <c r="R22"/>
  <c r="S22"/>
  <c r="U22"/>
  <c r="T22" s="1"/>
  <c r="AD22"/>
  <c r="AE22"/>
  <c r="AG22"/>
  <c r="AF22" s="1"/>
  <c r="E23"/>
  <c r="F23"/>
  <c r="J23"/>
  <c r="V34" s="1"/>
  <c r="Q23"/>
  <c r="R23"/>
  <c r="V23"/>
  <c r="AC23"/>
  <c r="AD23"/>
  <c r="AH23"/>
  <c r="C27"/>
  <c r="C7" s="1"/>
  <c r="F27"/>
  <c r="H7" s="1"/>
  <c r="Q27"/>
  <c r="C28"/>
  <c r="O7" s="1"/>
  <c r="F28"/>
  <c r="T7" s="1"/>
  <c r="Q28"/>
  <c r="V28"/>
  <c r="X28"/>
  <c r="C29"/>
  <c r="F29"/>
  <c r="AF7" s="1"/>
  <c r="Q29"/>
  <c r="V29"/>
  <c r="X29"/>
  <c r="C34"/>
  <c r="C16" s="1"/>
  <c r="F34"/>
  <c r="H16" s="1"/>
  <c r="Q34"/>
  <c r="C35"/>
  <c r="O16" s="1"/>
  <c r="F35"/>
  <c r="T16" s="1"/>
  <c r="Q35"/>
  <c r="V35"/>
  <c r="X35"/>
  <c r="C36"/>
  <c r="F36"/>
  <c r="AF16" s="1"/>
  <c r="Q36"/>
  <c r="V36"/>
  <c r="X36"/>
  <c r="F50"/>
  <c r="G50"/>
  <c r="G55" s="1"/>
  <c r="K40" s="1"/>
  <c r="I50"/>
  <c r="H50" s="1"/>
  <c r="F51"/>
  <c r="G51"/>
  <c r="I51"/>
  <c r="H51" s="1"/>
  <c r="F52"/>
  <c r="G52"/>
  <c r="I52"/>
  <c r="H52" s="1"/>
  <c r="F53"/>
  <c r="H53" s="1"/>
  <c r="I53"/>
  <c r="G53" s="1"/>
  <c r="F54"/>
  <c r="H54" s="1"/>
  <c r="I54"/>
  <c r="G54" s="1"/>
  <c r="R54"/>
  <c r="T54" s="1"/>
  <c r="T59" s="1"/>
  <c r="L43" s="1"/>
  <c r="U54"/>
  <c r="U59" s="1"/>
  <c r="E55"/>
  <c r="F55"/>
  <c r="J55"/>
  <c r="R55"/>
  <c r="S55"/>
  <c r="U55"/>
  <c r="T55" s="1"/>
  <c r="R56"/>
  <c r="S56"/>
  <c r="U56"/>
  <c r="T56" s="1"/>
  <c r="R57"/>
  <c r="T57" s="1"/>
  <c r="U57"/>
  <c r="S57" s="1"/>
  <c r="R58"/>
  <c r="T58" s="1"/>
  <c r="U58"/>
  <c r="S58" s="1"/>
  <c r="F59"/>
  <c r="H59" s="1"/>
  <c r="I59"/>
  <c r="I64" s="1"/>
  <c r="Q59"/>
  <c r="R59"/>
  <c r="V59"/>
  <c r="F60"/>
  <c r="G60"/>
  <c r="I60"/>
  <c r="H60" s="1"/>
  <c r="F61"/>
  <c r="G61"/>
  <c r="I61"/>
  <c r="H61" s="1"/>
  <c r="F62"/>
  <c r="G62"/>
  <c r="I62"/>
  <c r="H62" s="1"/>
  <c r="F63"/>
  <c r="G63"/>
  <c r="I63"/>
  <c r="H63" s="1"/>
  <c r="E64"/>
  <c r="F64"/>
  <c r="J64"/>
  <c r="F73"/>
  <c r="G73" s="1"/>
  <c r="I73"/>
  <c r="F74"/>
  <c r="H74" s="1"/>
  <c r="I74"/>
  <c r="I78" s="1"/>
  <c r="F75"/>
  <c r="H75" s="1"/>
  <c r="I75"/>
  <c r="G75" s="1"/>
  <c r="F76"/>
  <c r="H76" s="1"/>
  <c r="I76"/>
  <c r="G76" s="1"/>
  <c r="F77"/>
  <c r="H77" s="1"/>
  <c r="I77"/>
  <c r="G77" s="1"/>
  <c r="E78"/>
  <c r="J78"/>
  <c r="F82"/>
  <c r="H82" s="1"/>
  <c r="I82"/>
  <c r="I87" s="1"/>
  <c r="F83"/>
  <c r="H83" s="1"/>
  <c r="I83"/>
  <c r="G83" s="1"/>
  <c r="F84"/>
  <c r="H84" s="1"/>
  <c r="I84"/>
  <c r="G84" s="1"/>
  <c r="F85"/>
  <c r="H85" s="1"/>
  <c r="I85"/>
  <c r="G85" s="1"/>
  <c r="F86"/>
  <c r="H86" s="1"/>
  <c r="I86"/>
  <c r="G86" s="1"/>
  <c r="E87"/>
  <c r="F87"/>
  <c r="J87"/>
  <c r="H34" l="1"/>
  <c r="H27"/>
  <c r="AF14"/>
  <c r="I29" s="1"/>
  <c r="H65" i="1"/>
  <c r="L42" s="1"/>
  <c r="AE24"/>
  <c r="H37" s="1"/>
  <c r="G24"/>
  <c r="H23" i="2"/>
  <c r="H87"/>
  <c r="J69" s="1"/>
  <c r="H64"/>
  <c r="L41" s="1"/>
  <c r="AF23"/>
  <c r="I36" s="1"/>
  <c r="H88" i="1"/>
  <c r="J70" s="1"/>
  <c r="G65"/>
  <c r="K42" s="1"/>
  <c r="S60"/>
  <c r="K44" s="1"/>
  <c r="AE15"/>
  <c r="H30" s="1"/>
  <c r="G15"/>
  <c r="T23" i="2"/>
  <c r="H79" i="1"/>
  <c r="J69" s="1"/>
  <c r="T60"/>
  <c r="L44" s="1"/>
  <c r="H55" i="2"/>
  <c r="L40" s="1"/>
  <c r="T14"/>
  <c r="H14"/>
  <c r="T27" s="1"/>
  <c r="S24" i="1"/>
  <c r="H36" s="1"/>
  <c r="G82" i="2"/>
  <c r="G87" s="1"/>
  <c r="I69" s="1"/>
  <c r="F78"/>
  <c r="G74"/>
  <c r="G78" s="1"/>
  <c r="I68" s="1"/>
  <c r="H73"/>
  <c r="H78" s="1"/>
  <c r="J68" s="1"/>
  <c r="G59"/>
  <c r="G64" s="1"/>
  <c r="K41" s="1"/>
  <c r="S54"/>
  <c r="S59" s="1"/>
  <c r="K43" s="1"/>
  <c r="X34"/>
  <c r="X27"/>
  <c r="AG23"/>
  <c r="I23"/>
  <c r="AG14"/>
  <c r="I14"/>
  <c r="I88" i="1"/>
  <c r="U60"/>
  <c r="H53"/>
  <c r="H52"/>
  <c r="H51"/>
  <c r="H56" s="1"/>
  <c r="L41" s="1"/>
  <c r="X37"/>
  <c r="X36"/>
  <c r="X30"/>
  <c r="X29"/>
  <c r="AF23"/>
  <c r="T23"/>
  <c r="H23"/>
  <c r="AF22"/>
  <c r="T22"/>
  <c r="H22"/>
  <c r="AF21"/>
  <c r="T21"/>
  <c r="H21"/>
  <c r="AF20"/>
  <c r="T20"/>
  <c r="H20"/>
  <c r="AF19"/>
  <c r="T19"/>
  <c r="H19"/>
  <c r="AA17"/>
  <c r="C17"/>
  <c r="AF14"/>
  <c r="T14"/>
  <c r="H14"/>
  <c r="AF13"/>
  <c r="T13"/>
  <c r="H13"/>
  <c r="AF12"/>
  <c r="T12"/>
  <c r="H12"/>
  <c r="AF11"/>
  <c r="T11"/>
  <c r="H11"/>
  <c r="AF10"/>
  <c r="T10"/>
  <c r="H10"/>
  <c r="H15" s="1"/>
  <c r="AA8"/>
  <c r="C8"/>
  <c r="G54"/>
  <c r="G56" s="1"/>
  <c r="K41" s="1"/>
  <c r="I55" i="2"/>
  <c r="U23"/>
  <c r="U14"/>
  <c r="U29" s="1"/>
  <c r="I65" i="1"/>
  <c r="O17"/>
  <c r="O8"/>
  <c r="Q37"/>
  <c r="Q30"/>
  <c r="AD24"/>
  <c r="U37" s="1"/>
  <c r="F24"/>
  <c r="AD15"/>
  <c r="U30" s="1"/>
  <c r="F15"/>
  <c r="I28" l="1"/>
  <c r="I34" i="2"/>
  <c r="S34" s="1"/>
  <c r="Z34" s="1"/>
  <c r="T35"/>
  <c r="U35" i="1"/>
  <c r="U36" i="2"/>
  <c r="AF24" i="1"/>
  <c r="I37" s="1"/>
  <c r="U35" i="2"/>
  <c r="U28" i="1"/>
  <c r="T15"/>
  <c r="H24"/>
  <c r="U28" i="2"/>
  <c r="U27"/>
  <c r="U34"/>
  <c r="I27"/>
  <c r="S27" s="1"/>
  <c r="Z27" s="1"/>
  <c r="T28"/>
  <c r="I35"/>
  <c r="T36"/>
  <c r="I28"/>
  <c r="T29"/>
  <c r="H28" i="1"/>
  <c r="S28" s="1"/>
  <c r="T35"/>
  <c r="H35"/>
  <c r="AF15"/>
  <c r="I30" s="1"/>
  <c r="T24"/>
  <c r="U29"/>
  <c r="U36"/>
  <c r="T34" i="2"/>
  <c r="I29" i="1" l="1"/>
  <c r="T30"/>
  <c r="S36" i="2"/>
  <c r="Z36" s="1"/>
  <c r="S35"/>
  <c r="Z35" s="1"/>
  <c r="S35" i="1"/>
  <c r="Z35" s="1"/>
  <c r="T28"/>
  <c r="Z28" s="1"/>
  <c r="T37"/>
  <c r="I36"/>
  <c r="S29" i="2"/>
  <c r="Z29" s="1"/>
  <c r="S28"/>
  <c r="Z28" s="1"/>
  <c r="I35" i="1"/>
  <c r="T36"/>
  <c r="T29"/>
  <c r="AB27" i="2" l="1"/>
  <c r="AA27" s="1"/>
  <c r="AB29"/>
  <c r="AB28"/>
  <c r="AA29"/>
  <c r="L29" s="1"/>
  <c r="F43" s="1"/>
  <c r="AE28"/>
  <c r="AB34"/>
  <c r="AB36"/>
  <c r="AA34"/>
  <c r="AB35"/>
  <c r="AA36"/>
  <c r="L36" s="1"/>
  <c r="I43" s="1"/>
  <c r="AE35"/>
  <c r="S37" i="1"/>
  <c r="Z37" s="1"/>
  <c r="S36"/>
  <c r="Z36" s="1"/>
  <c r="S30"/>
  <c r="Z30" s="1"/>
  <c r="AD29" s="1"/>
  <c r="S29"/>
  <c r="Z29" s="1"/>
  <c r="AA35" i="2"/>
  <c r="L35" s="1"/>
  <c r="I40" s="1"/>
  <c r="L34"/>
  <c r="F41" s="1"/>
  <c r="AD28"/>
  <c r="AD35"/>
  <c r="AD36" i="1"/>
  <c r="AA28" i="2"/>
  <c r="L28" s="1"/>
  <c r="I41" s="1"/>
  <c r="H57" l="1"/>
  <c r="G69"/>
  <c r="T52"/>
  <c r="O73"/>
  <c r="L35" i="1"/>
  <c r="F42" s="1"/>
  <c r="O52" i="2"/>
  <c r="O72"/>
  <c r="H48"/>
  <c r="D69"/>
  <c r="AB29" i="1"/>
  <c r="AA29" s="1"/>
  <c r="AE29"/>
  <c r="AA28"/>
  <c r="L27" i="2"/>
  <c r="F40" s="1"/>
  <c r="L29" i="1"/>
  <c r="I42" s="1"/>
  <c r="C57" i="2"/>
  <c r="G68"/>
  <c r="AB37" i="1"/>
  <c r="AB35"/>
  <c r="AB36"/>
  <c r="AA36" s="1"/>
  <c r="L36" s="1"/>
  <c r="I41" s="1"/>
  <c r="AA37"/>
  <c r="L37" s="1"/>
  <c r="I44" s="1"/>
  <c r="AA35"/>
  <c r="AE36"/>
  <c r="AB30"/>
  <c r="AA30" s="1"/>
  <c r="L30" s="1"/>
  <c r="F44" s="1"/>
  <c r="AB28"/>
  <c r="L28"/>
  <c r="F41" s="1"/>
  <c r="O53" l="1"/>
  <c r="O74"/>
  <c r="T53"/>
  <c r="O73"/>
  <c r="H49"/>
  <c r="D70"/>
  <c r="C80" i="2"/>
  <c r="O70"/>
  <c r="C58" i="1"/>
  <c r="G69"/>
  <c r="H71" i="2"/>
  <c r="O69"/>
  <c r="H80"/>
  <c r="O71"/>
  <c r="C48"/>
  <c r="D68"/>
  <c r="C49" i="1"/>
  <c r="D69"/>
  <c r="H58"/>
  <c r="G70"/>
  <c r="C72" l="1"/>
  <c r="O69"/>
  <c r="H72"/>
  <c r="O70"/>
  <c r="C71" i="2"/>
  <c r="O68"/>
  <c r="C81" i="1"/>
  <c r="O72"/>
  <c r="H81"/>
  <c r="O71"/>
</calcChain>
</file>

<file path=xl/sharedStrings.xml><?xml version="1.0" encoding="utf-8"?>
<sst xmlns="http://schemas.openxmlformats.org/spreadsheetml/2006/main" count="506" uniqueCount="54">
  <si>
    <t xml:space="preserve"> FINALE DEPARTEMENTALE DE BADMINTON 2011 </t>
  </si>
  <si>
    <t>EQUIPES BENJAMINS-BENJAMINES</t>
  </si>
  <si>
    <t>POULE 1</t>
  </si>
  <si>
    <t>POULE 2</t>
  </si>
  <si>
    <t>A</t>
  </si>
  <si>
    <t>B</t>
  </si>
  <si>
    <t>C</t>
  </si>
  <si>
    <t>D</t>
  </si>
  <si>
    <t>E</t>
  </si>
  <si>
    <t>F</t>
  </si>
  <si>
    <t>SCORES</t>
  </si>
  <si>
    <t>CLASSEMENT POULE 1</t>
  </si>
  <si>
    <t>équipes</t>
  </si>
  <si>
    <t>victoires</t>
  </si>
  <si>
    <t>match avérage</t>
  </si>
  <si>
    <t>set avérage</t>
  </si>
  <si>
    <t>point avérage</t>
  </si>
  <si>
    <t>FEUILLE DE CALCULS</t>
  </si>
  <si>
    <t>contre</t>
  </si>
  <si>
    <t>1er set</t>
  </si>
  <si>
    <t>2è set</t>
  </si>
  <si>
    <t>3è set</t>
  </si>
  <si>
    <t>PTS SET</t>
  </si>
  <si>
    <t>PTS MATCH</t>
  </si>
  <si>
    <t>DD</t>
  </si>
  <si>
    <t>DH</t>
  </si>
  <si>
    <t>SD</t>
  </si>
  <si>
    <t>SH</t>
  </si>
  <si>
    <t>DM</t>
  </si>
  <si>
    <t>TOTAUX</t>
  </si>
  <si>
    <t>1/2 FINALES</t>
  </si>
  <si>
    <t>MATCHS DE CLASSEMENT</t>
  </si>
  <si>
    <t>PLACES 1 - 2</t>
  </si>
  <si>
    <t>PLACES 3 - 4</t>
  </si>
  <si>
    <t>PLACES 5 - 6</t>
  </si>
  <si>
    <t>CLASSEMENT FINAL</t>
  </si>
  <si>
    <t>CLASSEMENT POULE 2</t>
  </si>
  <si>
    <t>PLACES 1-2</t>
  </si>
  <si>
    <t>PLACES 3-4</t>
  </si>
  <si>
    <t>PLACES 5-6</t>
  </si>
  <si>
    <t>RENCONTRE 1</t>
  </si>
  <si>
    <t>RENCONTRE 2</t>
  </si>
  <si>
    <t>RENCONTRE 3</t>
  </si>
  <si>
    <t>1ER POULE1/2E POULE2</t>
  </si>
  <si>
    <t>1ER POULE2/2E POULE1</t>
  </si>
  <si>
    <t>MATCH DE CLASSEMENT</t>
  </si>
  <si>
    <t>EQUIPES ETABLISSEMENTS</t>
  </si>
  <si>
    <t xml:space="preserve"> FINALE DEPARTEMENTALE DE BADMINTON 2012 </t>
  </si>
  <si>
    <t>VERZY</t>
  </si>
  <si>
    <t>BRAQUE</t>
  </si>
  <si>
    <t>MAREUIL</t>
  </si>
  <si>
    <t>SAINT THIERRY</t>
  </si>
  <si>
    <t>SCHUMANN</t>
  </si>
  <si>
    <t>VIEUX PORT</t>
  </si>
</sst>
</file>

<file path=xl/styles.xml><?xml version="1.0" encoding="utf-8"?>
<styleSheet xmlns="http://schemas.openxmlformats.org/spreadsheetml/2006/main">
  <numFmts count="1">
    <numFmt numFmtId="164" formatCode="0.000000"/>
  </numFmts>
  <fonts count="19">
    <font>
      <sz val="11"/>
      <color theme="1"/>
      <name val="Calibri"/>
      <family val="2"/>
      <scheme val="minor"/>
    </font>
    <font>
      <sz val="2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30"/>
      <name val="Arial"/>
      <family val="2"/>
    </font>
    <font>
      <sz val="10"/>
      <name val="Arial"/>
      <family val="2"/>
    </font>
    <font>
      <b/>
      <sz val="16"/>
      <color indexed="17"/>
      <name val="Arial"/>
      <family val="2"/>
    </font>
    <font>
      <b/>
      <sz val="16"/>
      <color indexed="10"/>
      <name val="Arial"/>
      <family val="2"/>
    </font>
    <font>
      <b/>
      <sz val="16"/>
      <color indexed="30"/>
      <name val="Arial"/>
      <family val="2"/>
    </font>
    <font>
      <b/>
      <sz val="16"/>
      <name val="Arial"/>
      <family val="2"/>
    </font>
    <font>
      <b/>
      <sz val="12"/>
      <color indexed="62"/>
      <name val="Arial"/>
      <family val="2"/>
    </font>
    <font>
      <b/>
      <sz val="20"/>
      <name val="Arial"/>
      <family val="2"/>
    </font>
    <font>
      <b/>
      <sz val="14"/>
      <color indexed="62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sz val="10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2" borderId="0" xfId="0" applyFill="1"/>
    <xf numFmtId="0" fontId="2" fillId="0" borderId="0" xfId="0" applyFont="1"/>
    <xf numFmtId="0" fontId="5" fillId="3" borderId="1" xfId="0" applyFont="1" applyFill="1" applyBorder="1"/>
    <xf numFmtId="0" fontId="6" fillId="3" borderId="1" xfId="0" applyFont="1" applyFill="1" applyBorder="1"/>
    <xf numFmtId="0" fontId="7" fillId="3" borderId="1" xfId="0" applyFont="1" applyFill="1" applyBorder="1"/>
    <xf numFmtId="0" fontId="0" fillId="3" borderId="1" xfId="0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0" fontId="11" fillId="4" borderId="1" xfId="0" applyFont="1" applyFill="1" applyBorder="1"/>
    <xf numFmtId="0" fontId="12" fillId="4" borderId="1" xfId="0" applyFont="1" applyFill="1" applyBorder="1"/>
    <xf numFmtId="164" fontId="3" fillId="5" borderId="1" xfId="0" applyNumberFormat="1" applyFont="1" applyFill="1" applyBorder="1" applyAlignment="1">
      <alignment horizontal="center"/>
    </xf>
    <xf numFmtId="0" fontId="0" fillId="5" borderId="1" xfId="0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1" xfId="0" applyFill="1" applyBorder="1"/>
    <xf numFmtId="0" fontId="4" fillId="3" borderId="1" xfId="0" applyFont="1" applyFill="1" applyBorder="1" applyAlignment="1">
      <alignment horizontal="center"/>
    </xf>
    <xf numFmtId="0" fontId="13" fillId="3" borderId="1" xfId="0" applyFont="1" applyFill="1" applyBorder="1"/>
    <xf numFmtId="0" fontId="6" fillId="4" borderId="1" xfId="0" applyFont="1" applyFill="1" applyBorder="1"/>
    <xf numFmtId="0" fontId="13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14" fillId="0" borderId="1" xfId="0" applyFont="1" applyFill="1" applyBorder="1"/>
    <xf numFmtId="0" fontId="15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3" fillId="0" borderId="0" xfId="0" applyFont="1" applyBorder="1"/>
    <xf numFmtId="0" fontId="3" fillId="0" borderId="0" xfId="0" applyFont="1"/>
    <xf numFmtId="0" fontId="0" fillId="0" borderId="0" xfId="0" applyBorder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3" fillId="7" borderId="1" xfId="0" applyFont="1" applyFill="1" applyBorder="1"/>
    <xf numFmtId="0" fontId="6" fillId="7" borderId="1" xfId="0" applyFont="1" applyFill="1" applyBorder="1"/>
    <xf numFmtId="0" fontId="6" fillId="6" borderId="1" xfId="0" applyFont="1" applyFill="1" applyBorder="1"/>
    <xf numFmtId="0" fontId="13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0" borderId="2" xfId="0" applyBorder="1"/>
    <xf numFmtId="0" fontId="4" fillId="9" borderId="1" xfId="0" applyFont="1" applyFill="1" applyBorder="1" applyAlignment="1">
      <alignment horizontal="center"/>
    </xf>
    <xf numFmtId="0" fontId="13" fillId="9" borderId="1" xfId="0" applyFont="1" applyFill="1" applyBorder="1"/>
    <xf numFmtId="0" fontId="6" fillId="9" borderId="1" xfId="0" applyFont="1" applyFill="1" applyBorder="1"/>
    <xf numFmtId="0" fontId="6" fillId="8" borderId="1" xfId="0" applyFont="1" applyFill="1" applyBorder="1"/>
    <xf numFmtId="0" fontId="13" fillId="8" borderId="1" xfId="0" applyFont="1" applyFill="1" applyBorder="1"/>
    <xf numFmtId="0" fontId="4" fillId="8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3" fillId="10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13" fillId="11" borderId="1" xfId="0" applyFont="1" applyFill="1" applyBorder="1"/>
    <xf numFmtId="0" fontId="6" fillId="11" borderId="1" xfId="0" applyFont="1" applyFill="1" applyBorder="1"/>
    <xf numFmtId="0" fontId="6" fillId="10" borderId="1" xfId="0" applyFont="1" applyFill="1" applyBorder="1"/>
    <xf numFmtId="0" fontId="13" fillId="10" borderId="1" xfId="0" applyFont="1" applyFill="1" applyBorder="1"/>
    <xf numFmtId="0" fontId="4" fillId="10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/>
    </xf>
    <xf numFmtId="0" fontId="15" fillId="10" borderId="1" xfId="0" applyFont="1" applyFill="1" applyBorder="1" applyAlignment="1">
      <alignment horizontal="center"/>
    </xf>
    <xf numFmtId="0" fontId="4" fillId="10" borderId="1" xfId="0" applyFont="1" applyFill="1" applyBorder="1"/>
    <xf numFmtId="0" fontId="0" fillId="0" borderId="3" xfId="0" applyBorder="1"/>
    <xf numFmtId="0" fontId="1" fillId="10" borderId="4" xfId="0" applyFont="1" applyFill="1" applyBorder="1"/>
    <xf numFmtId="0" fontId="0" fillId="0" borderId="5" xfId="0" applyBorder="1"/>
    <xf numFmtId="0" fontId="0" fillId="0" borderId="0" xfId="0" applyAlignment="1">
      <alignment horizontal="center"/>
    </xf>
    <xf numFmtId="0" fontId="1" fillId="10" borderId="6" xfId="0" applyFont="1" applyFill="1" applyBorder="1"/>
    <xf numFmtId="0" fontId="3" fillId="6" borderId="1" xfId="0" applyFont="1" applyFill="1" applyBorder="1"/>
    <xf numFmtId="0" fontId="5" fillId="6" borderId="1" xfId="0" applyFont="1" applyFill="1" applyBorder="1"/>
    <xf numFmtId="0" fontId="7" fillId="6" borderId="1" xfId="0" applyFont="1" applyFill="1" applyBorder="1"/>
    <xf numFmtId="0" fontId="0" fillId="6" borderId="1" xfId="0" applyFill="1" applyBorder="1"/>
    <xf numFmtId="0" fontId="9" fillId="7" borderId="1" xfId="0" applyFont="1" applyFill="1" applyBorder="1"/>
    <xf numFmtId="0" fontId="10" fillId="7" borderId="1" xfId="0" applyFont="1" applyFill="1" applyBorder="1"/>
    <xf numFmtId="0" fontId="11" fillId="7" borderId="1" xfId="0" applyFont="1" applyFill="1" applyBorder="1"/>
    <xf numFmtId="0" fontId="12" fillId="7" borderId="1" xfId="0" applyFont="1" applyFill="1" applyBorder="1"/>
    <xf numFmtId="0" fontId="18" fillId="0" borderId="1" xfId="0" applyFont="1" applyFill="1" applyBorder="1"/>
    <xf numFmtId="0" fontId="0" fillId="0" borderId="11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2" fillId="11" borderId="7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14" fillId="11" borderId="7" xfId="0" applyFont="1" applyFill="1" applyBorder="1" applyAlignment="1">
      <alignment horizontal="center"/>
    </xf>
    <xf numFmtId="0" fontId="14" fillId="11" borderId="9" xfId="0" applyFont="1" applyFill="1" applyBorder="1" applyAlignment="1">
      <alignment horizontal="center"/>
    </xf>
    <xf numFmtId="0" fontId="14" fillId="11" borderId="16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10" borderId="7" xfId="0" applyFont="1" applyFill="1" applyBorder="1" applyAlignment="1">
      <alignment horizontal="center"/>
    </xf>
    <xf numFmtId="0" fontId="4" fillId="10" borderId="8" xfId="0" applyFont="1" applyFill="1" applyBorder="1" applyAlignment="1">
      <alignment horizontal="center"/>
    </xf>
    <xf numFmtId="0" fontId="17" fillId="10" borderId="7" xfId="0" applyFont="1" applyFill="1" applyBorder="1" applyAlignment="1">
      <alignment horizontal="center"/>
    </xf>
    <xf numFmtId="0" fontId="17" fillId="10" borderId="8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center"/>
    </xf>
    <xf numFmtId="0" fontId="1" fillId="10" borderId="13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0" fontId="3" fillId="13" borderId="7" xfId="0" applyFont="1" applyFill="1" applyBorder="1" applyAlignment="1">
      <alignment horizontal="center"/>
    </xf>
    <xf numFmtId="0" fontId="3" fillId="13" borderId="9" xfId="0" applyFont="1" applyFill="1" applyBorder="1" applyAlignment="1">
      <alignment horizontal="center"/>
    </xf>
    <xf numFmtId="0" fontId="3" fillId="13" borderId="8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7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92"/>
  <sheetViews>
    <sheetView workbookViewId="0">
      <selection activeCell="Q3" sqref="Q3"/>
    </sheetView>
  </sheetViews>
  <sheetFormatPr baseColWidth="10" defaultRowHeight="15"/>
  <sheetData>
    <row r="1" spans="1:36" ht="25.5">
      <c r="C1" s="157" t="s">
        <v>0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"/>
      <c r="O1" s="1"/>
    </row>
    <row r="2" spans="1:36" ht="25.5">
      <c r="C2" s="157" t="s">
        <v>46</v>
      </c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"/>
      <c r="O2" s="1"/>
    </row>
    <row r="4" spans="1:36" ht="18">
      <c r="B4" s="158" t="s">
        <v>2</v>
      </c>
      <c r="C4" s="158"/>
      <c r="D4" s="158"/>
      <c r="E4" s="158"/>
      <c r="F4" s="158"/>
      <c r="G4" s="158"/>
      <c r="H4" s="2"/>
      <c r="I4" s="132" t="s">
        <v>3</v>
      </c>
      <c r="J4" s="132"/>
      <c r="K4" s="132"/>
      <c r="L4" s="132"/>
      <c r="M4" s="132"/>
      <c r="N4" s="132"/>
    </row>
    <row r="5" spans="1:36" ht="18">
      <c r="B5" s="137" t="s">
        <v>4</v>
      </c>
      <c r="C5" s="137"/>
      <c r="D5" s="137" t="s">
        <v>5</v>
      </c>
      <c r="E5" s="137"/>
      <c r="F5" s="137" t="s">
        <v>6</v>
      </c>
      <c r="G5" s="137"/>
      <c r="H5" s="2"/>
      <c r="I5" s="131" t="s">
        <v>7</v>
      </c>
      <c r="J5" s="131"/>
      <c r="K5" s="131" t="s">
        <v>8</v>
      </c>
      <c r="L5" s="131"/>
      <c r="M5" s="131" t="s">
        <v>9</v>
      </c>
      <c r="N5" s="131"/>
    </row>
    <row r="7" spans="1:36" ht="18">
      <c r="A7" s="15"/>
      <c r="B7" s="89" t="s">
        <v>40</v>
      </c>
      <c r="C7" s="149" t="str">
        <f>C27</f>
        <v>A</v>
      </c>
      <c r="D7" s="150"/>
      <c r="E7" s="150"/>
      <c r="F7" s="150"/>
      <c r="G7" s="151"/>
      <c r="H7" s="152" t="str">
        <f>F27</f>
        <v>B</v>
      </c>
      <c r="I7" s="153"/>
      <c r="J7" s="153"/>
      <c r="K7" s="153"/>
      <c r="L7" s="154"/>
      <c r="M7" s="16"/>
      <c r="N7" s="89" t="s">
        <v>41</v>
      </c>
      <c r="O7" s="149" t="str">
        <f>C28</f>
        <v>B</v>
      </c>
      <c r="P7" s="150"/>
      <c r="Q7" s="150"/>
      <c r="R7" s="150"/>
      <c r="S7" s="151"/>
      <c r="T7" s="152" t="str">
        <f>F28</f>
        <v>C</v>
      </c>
      <c r="U7" s="153"/>
      <c r="V7" s="153"/>
      <c r="W7" s="153"/>
      <c r="X7" s="154"/>
      <c r="Y7" s="15"/>
      <c r="Z7" s="89" t="s">
        <v>42</v>
      </c>
      <c r="AA7" s="149" t="str">
        <f>C29</f>
        <v>C</v>
      </c>
      <c r="AB7" s="150"/>
      <c r="AC7" s="150"/>
      <c r="AD7" s="150"/>
      <c r="AE7" s="151"/>
      <c r="AF7" s="152" t="str">
        <f>F29</f>
        <v>A</v>
      </c>
      <c r="AG7" s="153"/>
      <c r="AH7" s="153"/>
      <c r="AI7" s="153"/>
      <c r="AJ7" s="154"/>
    </row>
    <row r="8" spans="1:36" ht="18">
      <c r="A8" s="15"/>
      <c r="B8" s="19" t="s">
        <v>2</v>
      </c>
      <c r="C8" s="20" t="s">
        <v>19</v>
      </c>
      <c r="D8" s="20" t="s">
        <v>20</v>
      </c>
      <c r="E8" s="20" t="s">
        <v>21</v>
      </c>
      <c r="F8" s="21" t="s">
        <v>22</v>
      </c>
      <c r="G8" s="4" t="s">
        <v>23</v>
      </c>
      <c r="H8" s="22" t="s">
        <v>23</v>
      </c>
      <c r="I8" s="23" t="s">
        <v>22</v>
      </c>
      <c r="J8" s="24" t="s">
        <v>19</v>
      </c>
      <c r="K8" s="24" t="s">
        <v>20</v>
      </c>
      <c r="L8" s="24" t="s">
        <v>21</v>
      </c>
      <c r="M8" s="16"/>
      <c r="N8" s="19" t="s">
        <v>2</v>
      </c>
      <c r="O8" s="20" t="s">
        <v>19</v>
      </c>
      <c r="P8" s="20" t="s">
        <v>20</v>
      </c>
      <c r="Q8" s="20" t="s">
        <v>21</v>
      </c>
      <c r="R8" s="21" t="s">
        <v>22</v>
      </c>
      <c r="S8" s="4" t="s">
        <v>23</v>
      </c>
      <c r="T8" s="22" t="s">
        <v>23</v>
      </c>
      <c r="U8" s="23" t="s">
        <v>22</v>
      </c>
      <c r="V8" s="24" t="s">
        <v>19</v>
      </c>
      <c r="W8" s="24" t="s">
        <v>20</v>
      </c>
      <c r="X8" s="24" t="s">
        <v>21</v>
      </c>
      <c r="Y8" s="15"/>
      <c r="Z8" s="19" t="s">
        <v>2</v>
      </c>
      <c r="AA8" s="20" t="s">
        <v>19</v>
      </c>
      <c r="AB8" s="20" t="s">
        <v>20</v>
      </c>
      <c r="AC8" s="20" t="s">
        <v>21</v>
      </c>
      <c r="AD8" s="21" t="s">
        <v>22</v>
      </c>
      <c r="AE8" s="4" t="s">
        <v>23</v>
      </c>
      <c r="AF8" s="22" t="s">
        <v>23</v>
      </c>
      <c r="AG8" s="23" t="s">
        <v>22</v>
      </c>
      <c r="AH8" s="24" t="s">
        <v>19</v>
      </c>
      <c r="AI8" s="24" t="s">
        <v>20</v>
      </c>
      <c r="AJ8" s="24" t="s">
        <v>21</v>
      </c>
    </row>
    <row r="9" spans="1:36" ht="26.25">
      <c r="A9" s="15"/>
      <c r="B9" s="25" t="s">
        <v>24</v>
      </c>
      <c r="C9" s="20"/>
      <c r="D9" s="20"/>
      <c r="E9" s="20">
        <v>1</v>
      </c>
      <c r="F9" s="26">
        <f>IF(C9&gt;J9,1,0)+IF(D9&gt;K9,1,0)+IF(E9&gt;L9,1,0)</f>
        <v>1</v>
      </c>
      <c r="G9" s="27">
        <f>IF(F9&gt;I9,1,0)</f>
        <v>1</v>
      </c>
      <c r="H9" s="28">
        <f>IF(F9&lt;I9,1,0)</f>
        <v>0</v>
      </c>
      <c r="I9" s="29">
        <f>IF(C9&lt;J9,1,0)+IF(D9&lt;K9,1,0)+IF(E9&lt;L9,1,0)</f>
        <v>0</v>
      </c>
      <c r="J9" s="30"/>
      <c r="K9" s="30"/>
      <c r="L9" s="24"/>
      <c r="M9" s="16"/>
      <c r="N9" s="25" t="s">
        <v>24</v>
      </c>
      <c r="O9" s="20"/>
      <c r="P9" s="20"/>
      <c r="Q9" s="20"/>
      <c r="R9" s="26">
        <f>IF(O9&gt;V9,1,0)+IF(P9&gt;W9,1,0)+IF(Q9&gt;X9,1,0)</f>
        <v>0</v>
      </c>
      <c r="S9" s="27">
        <f>IF(R9&gt;U9,1,0)</f>
        <v>0</v>
      </c>
      <c r="T9" s="28">
        <f>IF(R9&lt;U9,1,0)</f>
        <v>0</v>
      </c>
      <c r="U9" s="29">
        <f>IF(O9&lt;V9,1,0)+IF(P9&lt;W9,1,0)+IF(Q9&lt;X9,1,0)</f>
        <v>0</v>
      </c>
      <c r="V9" s="30"/>
      <c r="W9" s="30"/>
      <c r="X9" s="24"/>
      <c r="Y9" s="15"/>
      <c r="Z9" s="25" t="s">
        <v>24</v>
      </c>
      <c r="AA9" s="20"/>
      <c r="AB9" s="20"/>
      <c r="AC9" s="20"/>
      <c r="AD9" s="26">
        <f>IF(AA9&gt;AH9,1,0)+IF(AB9&gt;AI9,1,0)+IF(AC9&gt;AJ9,1,0)</f>
        <v>0</v>
      </c>
      <c r="AE9" s="27">
        <f>IF(AD9&gt;AG9,1,0)</f>
        <v>0</v>
      </c>
      <c r="AF9" s="28">
        <f>IF(AD9&lt;AG9,1,0)</f>
        <v>0</v>
      </c>
      <c r="AG9" s="29">
        <f>IF(AA9&lt;AH9,1,0)+IF(AB9&lt;AI9,1,0)+IF(AC9&lt;AJ9,1,0)</f>
        <v>0</v>
      </c>
      <c r="AH9" s="30"/>
      <c r="AI9" s="30"/>
      <c r="AJ9" s="24"/>
    </row>
    <row r="10" spans="1:36" ht="26.25">
      <c r="A10" s="15"/>
      <c r="B10" s="25" t="s">
        <v>25</v>
      </c>
      <c r="C10" s="20"/>
      <c r="D10" s="20"/>
      <c r="E10" s="20"/>
      <c r="F10" s="26">
        <f>IF(C10&gt;J10,1,0)+IF(D10&gt;K10,1,0)+IF(E10&gt;L10,1,0)</f>
        <v>0</v>
      </c>
      <c r="G10" s="27">
        <f>IF(F10&gt;I10,1,0)</f>
        <v>0</v>
      </c>
      <c r="H10" s="28">
        <f>IF(F10&lt;I10,1,0)</f>
        <v>0</v>
      </c>
      <c r="I10" s="29">
        <f>IF(C10&lt;J10,1,0)+IF(D10&lt;K10,1,0)+IF(E10&lt;L10,1,0)</f>
        <v>0</v>
      </c>
      <c r="J10" s="30"/>
      <c r="K10" s="30"/>
      <c r="L10" s="24"/>
      <c r="M10" s="16"/>
      <c r="N10" s="25" t="s">
        <v>25</v>
      </c>
      <c r="O10" s="20"/>
      <c r="P10" s="20"/>
      <c r="Q10" s="20"/>
      <c r="R10" s="26">
        <f>IF(O10&gt;V10,1,0)+IF(P10&gt;W10,1,0)+IF(Q10&gt;X10,1,0)</f>
        <v>0</v>
      </c>
      <c r="S10" s="27">
        <f>IF(R10&gt;U10,1,0)</f>
        <v>0</v>
      </c>
      <c r="T10" s="28">
        <f>IF(R10&lt;U10,1,0)</f>
        <v>0</v>
      </c>
      <c r="U10" s="29">
        <f>IF(O10&lt;V10,1,0)+IF(P10&lt;W10,1,0)+IF(Q10&lt;X10,1,0)</f>
        <v>0</v>
      </c>
      <c r="V10" s="30"/>
      <c r="W10" s="30"/>
      <c r="X10" s="24"/>
      <c r="Y10" s="15"/>
      <c r="Z10" s="25" t="s">
        <v>25</v>
      </c>
      <c r="AA10" s="20"/>
      <c r="AB10" s="20"/>
      <c r="AC10" s="20"/>
      <c r="AD10" s="26">
        <f>IF(AA10&gt;AH10,1,0)+IF(AB10&gt;AI10,1,0)+IF(AC10&gt;AJ10,1,0)</f>
        <v>0</v>
      </c>
      <c r="AE10" s="27">
        <f>IF(AD10&gt;AG10,1,0)</f>
        <v>0</v>
      </c>
      <c r="AF10" s="28">
        <f>IF(AD10&lt;AG10,1,0)</f>
        <v>0</v>
      </c>
      <c r="AG10" s="29">
        <f>IF(AA10&lt;AH10,1,0)+IF(AB10&lt;AI10,1,0)+IF(AC10&lt;AJ10,1,0)</f>
        <v>0</v>
      </c>
      <c r="AH10" s="30"/>
      <c r="AI10" s="30"/>
      <c r="AJ10" s="24"/>
    </row>
    <row r="11" spans="1:36" ht="26.25">
      <c r="A11" s="15"/>
      <c r="B11" s="25" t="s">
        <v>26</v>
      </c>
      <c r="C11" s="20"/>
      <c r="D11" s="20"/>
      <c r="E11" s="20"/>
      <c r="F11" s="26">
        <f>IF(C11&gt;J11,1,0)+IF(D11&gt;K11,1,0)+IF(E11&gt;L11,1,0)</f>
        <v>0</v>
      </c>
      <c r="G11" s="27">
        <f>IF(F11&gt;I11,1,0)</f>
        <v>0</v>
      </c>
      <c r="H11" s="28">
        <f>IF(F11&lt;I11,1,0)</f>
        <v>0</v>
      </c>
      <c r="I11" s="29">
        <f>IF(C11&lt;J11,1,0)+IF(D11&lt;K11,1,0)+IF(E11&lt;L11,1,0)</f>
        <v>0</v>
      </c>
      <c r="J11" s="30"/>
      <c r="K11" s="30"/>
      <c r="L11" s="24"/>
      <c r="M11" s="16"/>
      <c r="N11" s="25" t="s">
        <v>26</v>
      </c>
      <c r="O11" s="20"/>
      <c r="P11" s="20"/>
      <c r="Q11" s="20"/>
      <c r="R11" s="26">
        <f>IF(O11&gt;V11,1,0)+IF(P11&gt;W11,1,0)+IF(Q11&gt;X11,1,0)</f>
        <v>0</v>
      </c>
      <c r="S11" s="27">
        <f>IF(R11&gt;U11,1,0)</f>
        <v>0</v>
      </c>
      <c r="T11" s="28">
        <f>IF(R11&lt;U11,1,0)</f>
        <v>0</v>
      </c>
      <c r="U11" s="29">
        <f>IF(O11&lt;V11,1,0)+IF(P11&lt;W11,1,0)+IF(Q11&lt;X11,1,0)</f>
        <v>0</v>
      </c>
      <c r="V11" s="30"/>
      <c r="W11" s="30"/>
      <c r="X11" s="24"/>
      <c r="Y11" s="15"/>
      <c r="Z11" s="25" t="s">
        <v>26</v>
      </c>
      <c r="AA11" s="20"/>
      <c r="AB11" s="20"/>
      <c r="AC11" s="20"/>
      <c r="AD11" s="26">
        <f>IF(AA11&gt;AH11,1,0)+IF(AB11&gt;AI11,1,0)+IF(AC11&gt;AJ11,1,0)</f>
        <v>0</v>
      </c>
      <c r="AE11" s="27">
        <f>IF(AD11&gt;AG11,1,0)</f>
        <v>0</v>
      </c>
      <c r="AF11" s="28">
        <f>IF(AD11&lt;AG11,1,0)</f>
        <v>0</v>
      </c>
      <c r="AG11" s="29">
        <f>IF(AA11&lt;AH11,1,0)+IF(AB11&lt;AI11,1,0)+IF(AC11&lt;AJ11,1,0)</f>
        <v>0</v>
      </c>
      <c r="AH11" s="30"/>
      <c r="AI11" s="30"/>
      <c r="AJ11" s="24"/>
    </row>
    <row r="12" spans="1:36" ht="26.25">
      <c r="A12" s="15"/>
      <c r="B12" s="25" t="s">
        <v>27</v>
      </c>
      <c r="C12" s="20"/>
      <c r="D12" s="20"/>
      <c r="E12" s="20"/>
      <c r="F12" s="26">
        <f>IF(C12&gt;J12,1,0)+IF(D12&gt;K12,1,0)+IF(E12&gt;L12,1,0)</f>
        <v>0</v>
      </c>
      <c r="G12" s="27">
        <f>IF(F12&gt;I12,1,0)</f>
        <v>0</v>
      </c>
      <c r="H12" s="28">
        <f>IF(F12&lt;I12,1,0)</f>
        <v>0</v>
      </c>
      <c r="I12" s="29">
        <f>IF(C12&lt;J12,1,0)+IF(D12&lt;K12,1,0)+IF(E12&lt;L12,1,0)</f>
        <v>0</v>
      </c>
      <c r="J12" s="30"/>
      <c r="K12" s="30"/>
      <c r="L12" s="24"/>
      <c r="M12" s="16"/>
      <c r="N12" s="25" t="s">
        <v>27</v>
      </c>
      <c r="O12" s="20"/>
      <c r="P12" s="20"/>
      <c r="Q12" s="20"/>
      <c r="R12" s="26">
        <f>IF(O12&gt;V12,1,0)+IF(P12&gt;W12,1,0)+IF(Q12&gt;X12,1,0)</f>
        <v>0</v>
      </c>
      <c r="S12" s="27">
        <f>IF(R12&gt;U12,1,0)</f>
        <v>0</v>
      </c>
      <c r="T12" s="28">
        <f>IF(R12&lt;U12,1,0)</f>
        <v>0</v>
      </c>
      <c r="U12" s="29">
        <f>IF(O12&lt;V12,1,0)+IF(P12&lt;W12,1,0)+IF(Q12&lt;X12,1,0)</f>
        <v>0</v>
      </c>
      <c r="V12" s="30"/>
      <c r="W12" s="30"/>
      <c r="X12" s="24"/>
      <c r="Y12" s="15"/>
      <c r="Z12" s="25" t="s">
        <v>27</v>
      </c>
      <c r="AA12" s="20"/>
      <c r="AB12" s="20"/>
      <c r="AC12" s="20"/>
      <c r="AD12" s="26">
        <f>IF(AA12&gt;AH12,1,0)+IF(AB12&gt;AI12,1,0)+IF(AC12&gt;AJ12,1,0)</f>
        <v>0</v>
      </c>
      <c r="AE12" s="27">
        <f>IF(AD12&gt;AG12,1,0)</f>
        <v>0</v>
      </c>
      <c r="AF12" s="28">
        <f>IF(AD12&lt;AG12,1,0)</f>
        <v>0</v>
      </c>
      <c r="AG12" s="29">
        <f>IF(AA12&lt;AH12,1,0)+IF(AB12&lt;AI12,1,0)+IF(AC12&lt;AJ12,1,0)</f>
        <v>0</v>
      </c>
      <c r="AH12" s="30"/>
      <c r="AI12" s="30"/>
      <c r="AJ12" s="24"/>
    </row>
    <row r="13" spans="1:36" ht="26.25">
      <c r="A13" s="15"/>
      <c r="B13" s="25" t="s">
        <v>28</v>
      </c>
      <c r="C13" s="20"/>
      <c r="D13" s="20"/>
      <c r="E13" s="20"/>
      <c r="F13" s="26">
        <f>IF(C13&gt;J13,1,0)+IF(D13&gt;K13,1,0)+IF(E13&gt;L13,1,0)</f>
        <v>0</v>
      </c>
      <c r="G13" s="27">
        <f>IF(F13&gt;I13,1,0)</f>
        <v>0</v>
      </c>
      <c r="H13" s="28">
        <f>IF(F13&lt;I13,1,0)</f>
        <v>0</v>
      </c>
      <c r="I13" s="29">
        <f>IF(C13&lt;J13,1,0)+IF(D13&lt;K13,1,0)+IF(E13&lt;L13,1,0)</f>
        <v>0</v>
      </c>
      <c r="J13" s="30"/>
      <c r="K13" s="30"/>
      <c r="L13" s="24"/>
      <c r="M13" s="16"/>
      <c r="N13" s="25" t="s">
        <v>28</v>
      </c>
      <c r="O13" s="20"/>
      <c r="P13" s="20"/>
      <c r="Q13" s="20"/>
      <c r="R13" s="26">
        <f>IF(O13&gt;V13,1,0)+IF(P13&gt;W13,1,0)+IF(Q13&gt;X13,1,0)</f>
        <v>0</v>
      </c>
      <c r="S13" s="27">
        <f>IF(R13&gt;U13,1,0)</f>
        <v>0</v>
      </c>
      <c r="T13" s="28">
        <f>IF(R13&lt;U13,1,0)</f>
        <v>0</v>
      </c>
      <c r="U13" s="29">
        <f>IF(O13&lt;V13,1,0)+IF(P13&lt;W13,1,0)+IF(Q13&lt;X13,1,0)</f>
        <v>0</v>
      </c>
      <c r="V13" s="30"/>
      <c r="W13" s="30"/>
      <c r="X13" s="24"/>
      <c r="Y13" s="15"/>
      <c r="Z13" s="25" t="s">
        <v>28</v>
      </c>
      <c r="AA13" s="20"/>
      <c r="AB13" s="20"/>
      <c r="AC13" s="20"/>
      <c r="AD13" s="26">
        <f>IF(AA13&gt;AH13,1,0)+IF(AB13&gt;AI13,1,0)+IF(AC13&gt;AJ13,1,0)</f>
        <v>0</v>
      </c>
      <c r="AE13" s="27">
        <f>IF(AD13&gt;AG13,1,0)</f>
        <v>0</v>
      </c>
      <c r="AF13" s="28">
        <f>IF(AD13&lt;AG13,1,0)</f>
        <v>0</v>
      </c>
      <c r="AG13" s="29">
        <f>IF(AA13&lt;AH13,1,0)+IF(AB13&lt;AI13,1,0)+IF(AC13&lt;AJ13,1,0)</f>
        <v>0</v>
      </c>
      <c r="AH13" s="30"/>
      <c r="AI13" s="30"/>
      <c r="AJ13" s="24"/>
    </row>
    <row r="14" spans="1:36" ht="18">
      <c r="A14" s="15"/>
      <c r="B14" s="15"/>
      <c r="C14" s="139" t="s">
        <v>29</v>
      </c>
      <c r="D14" s="139"/>
      <c r="E14" s="20">
        <f>SUM(C9:E13)</f>
        <v>1</v>
      </c>
      <c r="F14" s="26">
        <f>SUM(F9:F13)</f>
        <v>1</v>
      </c>
      <c r="G14" s="27">
        <f>SUM(G9:G13)</f>
        <v>1</v>
      </c>
      <c r="H14" s="28">
        <f>SUM(H9:H13)</f>
        <v>0</v>
      </c>
      <c r="I14" s="29">
        <f>SUM(I9:I13)</f>
        <v>0</v>
      </c>
      <c r="J14" s="24">
        <f>SUM(J9:L13)</f>
        <v>0</v>
      </c>
      <c r="K14" s="155" t="s">
        <v>29</v>
      </c>
      <c r="L14" s="156"/>
      <c r="M14" s="16"/>
      <c r="N14" s="15"/>
      <c r="O14" s="139" t="s">
        <v>29</v>
      </c>
      <c r="P14" s="139"/>
      <c r="Q14" s="20">
        <f>SUM(O9:Q13)</f>
        <v>0</v>
      </c>
      <c r="R14" s="26">
        <f>SUM(R9:R13)</f>
        <v>0</v>
      </c>
      <c r="S14" s="27">
        <f>SUM(S9:S13)</f>
        <v>0</v>
      </c>
      <c r="T14" s="28">
        <f>SUM(T9:T13)</f>
        <v>0</v>
      </c>
      <c r="U14" s="29">
        <f>SUM(U9:U13)</f>
        <v>0</v>
      </c>
      <c r="V14" s="24">
        <f>SUM(V9:X13)</f>
        <v>0</v>
      </c>
      <c r="W14" s="155" t="s">
        <v>29</v>
      </c>
      <c r="X14" s="156"/>
      <c r="Y14" s="15"/>
      <c r="Z14" s="15"/>
      <c r="AA14" s="139" t="s">
        <v>29</v>
      </c>
      <c r="AB14" s="139"/>
      <c r="AC14" s="20">
        <f>SUM(AA9:AC13)</f>
        <v>0</v>
      </c>
      <c r="AD14" s="26">
        <f>SUM(AD9:AD13)</f>
        <v>0</v>
      </c>
      <c r="AE14" s="27">
        <f>SUM(AE9:AE13)</f>
        <v>0</v>
      </c>
      <c r="AF14" s="28">
        <f>SUM(AF9:AF13)</f>
        <v>0</v>
      </c>
      <c r="AG14" s="29">
        <f>SUM(AG9:AG13)</f>
        <v>0</v>
      </c>
      <c r="AH14" s="24">
        <f>SUM(AH9:AJ13)</f>
        <v>0</v>
      </c>
      <c r="AI14" s="155" t="s">
        <v>29</v>
      </c>
      <c r="AJ14" s="156"/>
    </row>
    <row r="15" spans="1:36" ht="20.25">
      <c r="A15" s="15"/>
      <c r="B15" s="15"/>
      <c r="C15" s="16"/>
      <c r="D15" s="16"/>
      <c r="E15" s="17"/>
      <c r="F15" s="16"/>
      <c r="G15" s="16"/>
      <c r="H15" s="17"/>
      <c r="I15" s="17"/>
      <c r="J15" s="15"/>
      <c r="K15" s="18"/>
      <c r="L15" s="16"/>
      <c r="M15" s="16"/>
      <c r="N15" s="16"/>
      <c r="O15" s="18"/>
      <c r="P15" s="15"/>
      <c r="Q15" s="15"/>
      <c r="R15" s="16"/>
      <c r="S15" s="16"/>
      <c r="T15" s="17"/>
      <c r="U15" s="17"/>
      <c r="V15" s="17"/>
      <c r="W15" s="17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</row>
    <row r="16" spans="1:36" ht="18">
      <c r="A16" s="15"/>
      <c r="B16" s="89" t="s">
        <v>40</v>
      </c>
      <c r="C16" s="143" t="str">
        <f>C34</f>
        <v>D</v>
      </c>
      <c r="D16" s="144"/>
      <c r="E16" s="144"/>
      <c r="F16" s="144"/>
      <c r="G16" s="145"/>
      <c r="H16" s="146" t="str">
        <f>F34</f>
        <v>E</v>
      </c>
      <c r="I16" s="147"/>
      <c r="J16" s="147"/>
      <c r="K16" s="147"/>
      <c r="L16" s="148"/>
      <c r="M16" s="16"/>
      <c r="N16" s="89" t="s">
        <v>41</v>
      </c>
      <c r="O16" s="143" t="str">
        <f>C35</f>
        <v>E</v>
      </c>
      <c r="P16" s="144"/>
      <c r="Q16" s="144"/>
      <c r="R16" s="144"/>
      <c r="S16" s="145"/>
      <c r="T16" s="146" t="str">
        <f>F35</f>
        <v>F</v>
      </c>
      <c r="U16" s="147"/>
      <c r="V16" s="147"/>
      <c r="W16" s="147"/>
      <c r="X16" s="148"/>
      <c r="Y16" s="15"/>
      <c r="Z16" s="89" t="s">
        <v>42</v>
      </c>
      <c r="AA16" s="143" t="str">
        <f>C36</f>
        <v>F</v>
      </c>
      <c r="AB16" s="144"/>
      <c r="AC16" s="144"/>
      <c r="AD16" s="144"/>
      <c r="AE16" s="145"/>
      <c r="AF16" s="146" t="str">
        <f>F36</f>
        <v>D</v>
      </c>
      <c r="AG16" s="147"/>
      <c r="AH16" s="147"/>
      <c r="AI16" s="147"/>
      <c r="AJ16" s="148"/>
    </row>
    <row r="17" spans="1:36" ht="18">
      <c r="A17" s="15"/>
      <c r="B17" s="19" t="s">
        <v>3</v>
      </c>
      <c r="C17" s="36" t="s">
        <v>19</v>
      </c>
      <c r="D17" s="36" t="s">
        <v>20</v>
      </c>
      <c r="E17" s="36" t="s">
        <v>21</v>
      </c>
      <c r="F17" s="37" t="s">
        <v>22</v>
      </c>
      <c r="G17" s="38" t="s">
        <v>23</v>
      </c>
      <c r="H17" s="39" t="s">
        <v>23</v>
      </c>
      <c r="I17" s="40" t="s">
        <v>22</v>
      </c>
      <c r="J17" s="41" t="s">
        <v>19</v>
      </c>
      <c r="K17" s="41" t="s">
        <v>20</v>
      </c>
      <c r="L17" s="41" t="s">
        <v>21</v>
      </c>
      <c r="M17" s="16"/>
      <c r="N17" s="19" t="s">
        <v>3</v>
      </c>
      <c r="O17" s="36" t="s">
        <v>19</v>
      </c>
      <c r="P17" s="36" t="s">
        <v>20</v>
      </c>
      <c r="Q17" s="36" t="s">
        <v>21</v>
      </c>
      <c r="R17" s="37" t="s">
        <v>22</v>
      </c>
      <c r="S17" s="38" t="s">
        <v>23</v>
      </c>
      <c r="T17" s="39" t="s">
        <v>23</v>
      </c>
      <c r="U17" s="40" t="s">
        <v>22</v>
      </c>
      <c r="V17" s="41" t="s">
        <v>19</v>
      </c>
      <c r="W17" s="41" t="s">
        <v>20</v>
      </c>
      <c r="X17" s="41" t="s">
        <v>21</v>
      </c>
      <c r="Y17" s="15"/>
      <c r="Z17" s="19" t="s">
        <v>3</v>
      </c>
      <c r="AA17" s="36" t="s">
        <v>19</v>
      </c>
      <c r="AB17" s="36" t="s">
        <v>20</v>
      </c>
      <c r="AC17" s="36" t="s">
        <v>21</v>
      </c>
      <c r="AD17" s="37" t="s">
        <v>22</v>
      </c>
      <c r="AE17" s="38" t="s">
        <v>23</v>
      </c>
      <c r="AF17" s="39" t="s">
        <v>23</v>
      </c>
      <c r="AG17" s="40" t="s">
        <v>22</v>
      </c>
      <c r="AH17" s="41" t="s">
        <v>19</v>
      </c>
      <c r="AI17" s="41" t="s">
        <v>20</v>
      </c>
      <c r="AJ17" s="41" t="s">
        <v>21</v>
      </c>
    </row>
    <row r="18" spans="1:36" ht="26.25">
      <c r="A18" s="15"/>
      <c r="B18" s="25" t="s">
        <v>24</v>
      </c>
      <c r="C18" s="36"/>
      <c r="D18" s="36"/>
      <c r="E18" s="36">
        <v>1</v>
      </c>
      <c r="F18" s="42">
        <f>IF(C18&gt;J18,1,0)+IF(D18&gt;K18,1,0)+IF(E18&gt;L18,1,0)</f>
        <v>1</v>
      </c>
      <c r="G18" s="43">
        <f>IF(F18&gt;I18,1,0)</f>
        <v>1</v>
      </c>
      <c r="H18" s="44">
        <f>IF(F18&lt;I18,1,0)</f>
        <v>0</v>
      </c>
      <c r="I18" s="45">
        <f>IF(C18&lt;J18,1,0)+IF(D18&lt;K18,1,0)+IF(E18&lt;L18,1,0)</f>
        <v>0</v>
      </c>
      <c r="J18" s="46"/>
      <c r="K18" s="46"/>
      <c r="L18" s="41"/>
      <c r="M18" s="16"/>
      <c r="N18" s="25" t="s">
        <v>24</v>
      </c>
      <c r="O18" s="36"/>
      <c r="P18" s="36"/>
      <c r="Q18" s="36"/>
      <c r="R18" s="42">
        <f>IF(O18&gt;V18,1,0)+IF(P18&gt;W18,1,0)+IF(Q18&gt;X18,1,0)</f>
        <v>0</v>
      </c>
      <c r="S18" s="43">
        <f>IF(R18&gt;U18,1,0)</f>
        <v>0</v>
      </c>
      <c r="T18" s="44">
        <f>IF(R18&lt;U18,1,0)</f>
        <v>0</v>
      </c>
      <c r="U18" s="45">
        <f>IF(O18&lt;V18,1,0)+IF(P18&lt;W18,1,0)+IF(Q18&lt;X18,1,0)</f>
        <v>0</v>
      </c>
      <c r="V18" s="46"/>
      <c r="W18" s="46"/>
      <c r="X18" s="41"/>
      <c r="Y18" s="15"/>
      <c r="Z18" s="25" t="s">
        <v>24</v>
      </c>
      <c r="AA18" s="36"/>
      <c r="AB18" s="36"/>
      <c r="AC18" s="36"/>
      <c r="AD18" s="42">
        <f>IF(AA18&gt;AH18,1,0)+IF(AB18&gt;AI18,1,0)+IF(AC18&gt;AJ18,1,0)</f>
        <v>0</v>
      </c>
      <c r="AE18" s="43">
        <f>IF(AD18&gt;AG18,1,0)</f>
        <v>0</v>
      </c>
      <c r="AF18" s="44">
        <f>IF(AD18&lt;AG18,1,0)</f>
        <v>0</v>
      </c>
      <c r="AG18" s="45">
        <f>IF(AA18&lt;AH18,1,0)+IF(AB18&lt;AI18,1,0)+IF(AC18&lt;AJ18,1,0)</f>
        <v>0</v>
      </c>
      <c r="AH18" s="46"/>
      <c r="AI18" s="46"/>
      <c r="AJ18" s="41"/>
    </row>
    <row r="19" spans="1:36" ht="26.25">
      <c r="A19" s="15"/>
      <c r="B19" s="25" t="s">
        <v>25</v>
      </c>
      <c r="C19" s="36"/>
      <c r="D19" s="36"/>
      <c r="E19" s="36"/>
      <c r="F19" s="42">
        <f>IF(C19&gt;J19,1,0)+IF(D19&gt;K19,1,0)+IF(E19&gt;L19,1,0)</f>
        <v>0</v>
      </c>
      <c r="G19" s="43">
        <f>IF(F19&gt;I19,1,0)</f>
        <v>0</v>
      </c>
      <c r="H19" s="44">
        <f>IF(F19&lt;I19,1,0)</f>
        <v>0</v>
      </c>
      <c r="I19" s="45">
        <f>IF(C19&lt;J19,1,0)+IF(D19&lt;K19,1,0)+IF(E19&lt;L19,1,0)</f>
        <v>0</v>
      </c>
      <c r="J19" s="46"/>
      <c r="K19" s="46"/>
      <c r="L19" s="41"/>
      <c r="M19" s="16"/>
      <c r="N19" s="25" t="s">
        <v>25</v>
      </c>
      <c r="O19" s="36"/>
      <c r="P19" s="36"/>
      <c r="Q19" s="36"/>
      <c r="R19" s="42">
        <f>IF(O19&gt;V19,1,0)+IF(P19&gt;W19,1,0)+IF(Q19&gt;X19,1,0)</f>
        <v>0</v>
      </c>
      <c r="S19" s="43">
        <f>IF(R19&gt;U19,1,0)</f>
        <v>0</v>
      </c>
      <c r="T19" s="44">
        <f>IF(R19&lt;U19,1,0)</f>
        <v>0</v>
      </c>
      <c r="U19" s="45">
        <f>IF(O19&lt;V19,1,0)+IF(P19&lt;W19,1,0)+IF(Q19&lt;X19,1,0)</f>
        <v>0</v>
      </c>
      <c r="V19" s="46"/>
      <c r="W19" s="46"/>
      <c r="X19" s="41"/>
      <c r="Y19" s="15"/>
      <c r="Z19" s="25" t="s">
        <v>25</v>
      </c>
      <c r="AA19" s="36"/>
      <c r="AB19" s="36"/>
      <c r="AC19" s="36"/>
      <c r="AD19" s="42">
        <f>IF(AA19&gt;AH19,1,0)+IF(AB19&gt;AI19,1,0)+IF(AC19&gt;AJ19,1,0)</f>
        <v>0</v>
      </c>
      <c r="AE19" s="43">
        <f>IF(AD19&gt;AG19,1,0)</f>
        <v>0</v>
      </c>
      <c r="AF19" s="44">
        <f>IF(AD19&lt;AG19,1,0)</f>
        <v>0</v>
      </c>
      <c r="AG19" s="45">
        <f>IF(AA19&lt;AH19,1,0)+IF(AB19&lt;AI19,1,0)+IF(AC19&lt;AJ19,1,0)</f>
        <v>0</v>
      </c>
      <c r="AH19" s="46"/>
      <c r="AI19" s="46"/>
      <c r="AJ19" s="41"/>
    </row>
    <row r="20" spans="1:36" ht="26.25">
      <c r="A20" s="15"/>
      <c r="B20" s="25" t="s">
        <v>26</v>
      </c>
      <c r="C20" s="36"/>
      <c r="D20" s="36"/>
      <c r="E20" s="36"/>
      <c r="F20" s="42">
        <f>IF(C20&gt;J20,1,0)+IF(D20&gt;K20,1,0)+IF(E20&gt;L20,1,0)</f>
        <v>0</v>
      </c>
      <c r="G20" s="43">
        <f>IF(F20&gt;I20,1,0)</f>
        <v>0</v>
      </c>
      <c r="H20" s="44">
        <f>IF(F20&lt;I20,1,0)</f>
        <v>0</v>
      </c>
      <c r="I20" s="45">
        <f>IF(C20&lt;J20,1,0)+IF(D20&lt;K20,1,0)+IF(E20&lt;L20,1,0)</f>
        <v>0</v>
      </c>
      <c r="J20" s="46"/>
      <c r="K20" s="46"/>
      <c r="L20" s="41"/>
      <c r="M20" s="16"/>
      <c r="N20" s="25" t="s">
        <v>26</v>
      </c>
      <c r="O20" s="36"/>
      <c r="P20" s="36"/>
      <c r="Q20" s="36"/>
      <c r="R20" s="42">
        <f>IF(O20&gt;V20,1,0)+IF(P20&gt;W20,1,0)+IF(Q20&gt;X20,1,0)</f>
        <v>0</v>
      </c>
      <c r="S20" s="43">
        <f>IF(R20&gt;U20,1,0)</f>
        <v>0</v>
      </c>
      <c r="T20" s="44">
        <f>IF(R20&lt;U20,1,0)</f>
        <v>0</v>
      </c>
      <c r="U20" s="45">
        <f>IF(O20&lt;V20,1,0)+IF(P20&lt;W20,1,0)+IF(Q20&lt;X20,1,0)</f>
        <v>0</v>
      </c>
      <c r="V20" s="46"/>
      <c r="W20" s="46"/>
      <c r="X20" s="41"/>
      <c r="Y20" s="15"/>
      <c r="Z20" s="25" t="s">
        <v>26</v>
      </c>
      <c r="AA20" s="36"/>
      <c r="AB20" s="36"/>
      <c r="AC20" s="36"/>
      <c r="AD20" s="42">
        <f>IF(AA20&gt;AH20,1,0)+IF(AB20&gt;AI20,1,0)+IF(AC20&gt;AJ20,1,0)</f>
        <v>0</v>
      </c>
      <c r="AE20" s="43">
        <f>IF(AD20&gt;AG20,1,0)</f>
        <v>0</v>
      </c>
      <c r="AF20" s="44">
        <f>IF(AD20&lt;AG20,1,0)</f>
        <v>0</v>
      </c>
      <c r="AG20" s="45">
        <f>IF(AA20&lt;AH20,1,0)+IF(AB20&lt;AI20,1,0)+IF(AC20&lt;AJ20,1,0)</f>
        <v>0</v>
      </c>
      <c r="AH20" s="46"/>
      <c r="AI20" s="46"/>
      <c r="AJ20" s="41"/>
    </row>
    <row r="21" spans="1:36" ht="26.25">
      <c r="A21" s="15"/>
      <c r="B21" s="25" t="s">
        <v>27</v>
      </c>
      <c r="C21" s="36"/>
      <c r="D21" s="36"/>
      <c r="E21" s="36"/>
      <c r="F21" s="42">
        <f>IF(C21&gt;J21,1,0)+IF(D21&gt;K21,1,0)+IF(E21&gt;L21,1,0)</f>
        <v>0</v>
      </c>
      <c r="G21" s="43">
        <f>IF(F21&gt;I21,1,0)</f>
        <v>0</v>
      </c>
      <c r="H21" s="44">
        <f>IF(F21&lt;I21,1,0)</f>
        <v>0</v>
      </c>
      <c r="I21" s="45">
        <f>IF(C21&lt;J21,1,0)+IF(D21&lt;K21,1,0)+IF(E21&lt;L21,1,0)</f>
        <v>0</v>
      </c>
      <c r="J21" s="46"/>
      <c r="K21" s="46"/>
      <c r="L21" s="41"/>
      <c r="M21" s="16"/>
      <c r="N21" s="25" t="s">
        <v>27</v>
      </c>
      <c r="O21" s="36"/>
      <c r="P21" s="36"/>
      <c r="Q21" s="36"/>
      <c r="R21" s="42">
        <f>IF(O21&gt;V21,1,0)+IF(P21&gt;W21,1,0)+IF(Q21&gt;X21,1,0)</f>
        <v>0</v>
      </c>
      <c r="S21" s="43">
        <f>IF(R21&gt;U21,1,0)</f>
        <v>0</v>
      </c>
      <c r="T21" s="44">
        <f>IF(R21&lt;U21,1,0)</f>
        <v>0</v>
      </c>
      <c r="U21" s="45">
        <f>IF(O21&lt;V21,1,0)+IF(P21&lt;W21,1,0)+IF(Q21&lt;X21,1,0)</f>
        <v>0</v>
      </c>
      <c r="V21" s="46"/>
      <c r="W21" s="46"/>
      <c r="X21" s="41"/>
      <c r="Y21" s="15"/>
      <c r="Z21" s="25" t="s">
        <v>27</v>
      </c>
      <c r="AA21" s="36"/>
      <c r="AB21" s="36"/>
      <c r="AC21" s="36"/>
      <c r="AD21" s="42">
        <f>IF(AA21&gt;AH21,1,0)+IF(AB21&gt;AI21,1,0)+IF(AC21&gt;AJ21,1,0)</f>
        <v>0</v>
      </c>
      <c r="AE21" s="43">
        <f>IF(AD21&gt;AG21,1,0)</f>
        <v>0</v>
      </c>
      <c r="AF21" s="44">
        <f>IF(AD21&lt;AG21,1,0)</f>
        <v>0</v>
      </c>
      <c r="AG21" s="45">
        <f>IF(AA21&lt;AH21,1,0)+IF(AB21&lt;AI21,1,0)+IF(AC21&lt;AJ21,1,0)</f>
        <v>0</v>
      </c>
      <c r="AH21" s="46"/>
      <c r="AI21" s="46"/>
      <c r="AJ21" s="41"/>
    </row>
    <row r="22" spans="1:36" ht="26.25">
      <c r="A22" s="15"/>
      <c r="B22" s="25" t="s">
        <v>28</v>
      </c>
      <c r="C22" s="36"/>
      <c r="D22" s="36"/>
      <c r="E22" s="36"/>
      <c r="F22" s="42">
        <f>IF(C22&gt;J22,1,0)+IF(D22&gt;K22,1,0)+IF(E22&gt;L22,1,0)</f>
        <v>0</v>
      </c>
      <c r="G22" s="43">
        <f>IF(F22&gt;I22,1,0)</f>
        <v>0</v>
      </c>
      <c r="H22" s="44">
        <f>IF(F22&lt;I22,1,0)</f>
        <v>0</v>
      </c>
      <c r="I22" s="45">
        <f>IF(C22&lt;J22,1,0)+IF(D22&lt;K22,1,0)+IF(E22&lt;L22,1,0)</f>
        <v>0</v>
      </c>
      <c r="J22" s="46"/>
      <c r="K22" s="46"/>
      <c r="L22" s="41"/>
      <c r="M22" s="16"/>
      <c r="N22" s="25" t="s">
        <v>28</v>
      </c>
      <c r="O22" s="36"/>
      <c r="P22" s="36"/>
      <c r="Q22" s="36"/>
      <c r="R22" s="42">
        <f>IF(O22&gt;V22,1,0)+IF(P22&gt;W22,1,0)+IF(Q22&gt;X22,1,0)</f>
        <v>0</v>
      </c>
      <c r="S22" s="43">
        <f>IF(R22&gt;U22,1,0)</f>
        <v>0</v>
      </c>
      <c r="T22" s="44">
        <f>IF(R22&lt;U22,1,0)</f>
        <v>0</v>
      </c>
      <c r="U22" s="45">
        <f>IF(O22&lt;V22,1,0)+IF(P22&lt;W22,1,0)+IF(Q22&lt;X22,1,0)</f>
        <v>0</v>
      </c>
      <c r="V22" s="46"/>
      <c r="W22" s="46"/>
      <c r="X22" s="41"/>
      <c r="Y22" s="15"/>
      <c r="Z22" s="25" t="s">
        <v>28</v>
      </c>
      <c r="AA22" s="36"/>
      <c r="AB22" s="36"/>
      <c r="AC22" s="36"/>
      <c r="AD22" s="42">
        <f>IF(AA22&gt;AH22,1,0)+IF(AB22&gt;AI22,1,0)+IF(AC22&gt;AJ22,1,0)</f>
        <v>0</v>
      </c>
      <c r="AE22" s="43">
        <f>IF(AD22&gt;AG22,1,0)</f>
        <v>0</v>
      </c>
      <c r="AF22" s="44">
        <f>IF(AD22&lt;AG22,1,0)</f>
        <v>0</v>
      </c>
      <c r="AG22" s="45">
        <f>IF(AA22&lt;AH22,1,0)+IF(AB22&lt;AI22,1,0)+IF(AC22&lt;AJ22,1,0)</f>
        <v>0</v>
      </c>
      <c r="AH22" s="46"/>
      <c r="AI22" s="46"/>
      <c r="AJ22" s="41"/>
    </row>
    <row r="23" spans="1:36" ht="18">
      <c r="A23" s="15"/>
      <c r="B23" s="15"/>
      <c r="C23" s="140" t="s">
        <v>29</v>
      </c>
      <c r="D23" s="140"/>
      <c r="E23" s="36">
        <f>SUM(C18:E22)</f>
        <v>1</v>
      </c>
      <c r="F23" s="42">
        <f>SUM(F18:F22)</f>
        <v>1</v>
      </c>
      <c r="G23" s="43">
        <f>SUM(G18:G22)</f>
        <v>1</v>
      </c>
      <c r="H23" s="44">
        <f>SUM(H18:H22)</f>
        <v>0</v>
      </c>
      <c r="I23" s="45">
        <f>SUM(I18:I22)</f>
        <v>0</v>
      </c>
      <c r="J23" s="41">
        <f>SUM(J18:L22)</f>
        <v>0</v>
      </c>
      <c r="K23" s="141" t="s">
        <v>29</v>
      </c>
      <c r="L23" s="142"/>
      <c r="M23" s="16"/>
      <c r="N23" s="15"/>
      <c r="O23" s="140" t="s">
        <v>29</v>
      </c>
      <c r="P23" s="140"/>
      <c r="Q23" s="36">
        <f>SUM(O18:Q22)</f>
        <v>0</v>
      </c>
      <c r="R23" s="42">
        <f>SUM(R18:R22)</f>
        <v>0</v>
      </c>
      <c r="S23" s="43">
        <f>SUM(S18:S22)</f>
        <v>0</v>
      </c>
      <c r="T23" s="44">
        <f>SUM(T18:T22)</f>
        <v>0</v>
      </c>
      <c r="U23" s="45">
        <f>SUM(U18:U22)</f>
        <v>0</v>
      </c>
      <c r="V23" s="41">
        <f>SUM(V18:X22)</f>
        <v>0</v>
      </c>
      <c r="W23" s="141" t="s">
        <v>29</v>
      </c>
      <c r="X23" s="142"/>
      <c r="Y23" s="15"/>
      <c r="Z23" s="15"/>
      <c r="AA23" s="140" t="s">
        <v>29</v>
      </c>
      <c r="AB23" s="140"/>
      <c r="AC23" s="36">
        <f>SUM(AA18:AC22)</f>
        <v>0</v>
      </c>
      <c r="AD23" s="42">
        <f>SUM(AD18:AD22)</f>
        <v>0</v>
      </c>
      <c r="AE23" s="43">
        <f>SUM(AE18:AE22)</f>
        <v>0</v>
      </c>
      <c r="AF23" s="44">
        <f>SUM(AF18:AF22)</f>
        <v>0</v>
      </c>
      <c r="AG23" s="45">
        <f>SUM(AG18:AG22)</f>
        <v>0</v>
      </c>
      <c r="AH23" s="41">
        <f>SUM(AH18:AJ22)</f>
        <v>0</v>
      </c>
      <c r="AI23" s="141" t="s">
        <v>29</v>
      </c>
      <c r="AJ23" s="142"/>
    </row>
    <row r="24" spans="1:36" ht="18">
      <c r="A24" s="15"/>
      <c r="B24" s="15"/>
      <c r="C24" s="47"/>
      <c r="D24" s="47"/>
      <c r="E24" s="47"/>
      <c r="F24" s="48"/>
      <c r="G24" s="49"/>
      <c r="H24" s="49"/>
      <c r="I24" s="48"/>
      <c r="J24" s="47"/>
      <c r="K24" s="47"/>
      <c r="L24" s="47"/>
      <c r="M24" s="16"/>
      <c r="N24" s="15"/>
      <c r="O24" s="47"/>
      <c r="P24" s="47"/>
      <c r="Q24" s="47"/>
      <c r="R24" s="48"/>
      <c r="S24" s="49"/>
      <c r="T24" s="49"/>
      <c r="U24" s="48"/>
      <c r="V24" s="47"/>
      <c r="W24" s="47"/>
      <c r="X24" s="47"/>
      <c r="Y24" s="15"/>
      <c r="Z24" s="15"/>
      <c r="AA24" s="47"/>
      <c r="AB24" s="47"/>
      <c r="AC24" s="47"/>
      <c r="AD24" s="48"/>
      <c r="AE24" s="49"/>
      <c r="AF24" s="49"/>
      <c r="AG24" s="48"/>
      <c r="AH24" s="47"/>
      <c r="AI24" s="47"/>
      <c r="AJ24" s="47"/>
    </row>
    <row r="26" spans="1:36" ht="20.25">
      <c r="C26" s="138" t="s">
        <v>2</v>
      </c>
      <c r="D26" s="138"/>
      <c r="E26" s="138"/>
      <c r="F26" s="138"/>
      <c r="G26" s="138"/>
      <c r="H26" s="138" t="s">
        <v>10</v>
      </c>
      <c r="I26" s="138"/>
      <c r="K26" s="138" t="s">
        <v>11</v>
      </c>
      <c r="L26" s="138"/>
      <c r="M26" s="138"/>
      <c r="N26" s="138"/>
      <c r="O26" s="138"/>
      <c r="Q26" s="139" t="s">
        <v>12</v>
      </c>
      <c r="R26" s="139"/>
      <c r="S26" s="3" t="s">
        <v>13</v>
      </c>
      <c r="T26" s="4" t="s">
        <v>14</v>
      </c>
      <c r="U26" s="5" t="s">
        <v>15</v>
      </c>
      <c r="V26" s="6" t="s">
        <v>16</v>
      </c>
      <c r="X26" s="133" t="s">
        <v>17</v>
      </c>
      <c r="Y26" s="134"/>
      <c r="Z26" s="134"/>
      <c r="AA26" s="134"/>
      <c r="AB26" s="134"/>
    </row>
    <row r="27" spans="1:36" ht="20.25">
      <c r="C27" s="137" t="str">
        <f>B5</f>
        <v>A</v>
      </c>
      <c r="D27" s="137"/>
      <c r="E27" s="7" t="s">
        <v>18</v>
      </c>
      <c r="F27" s="137" t="str">
        <f>C28</f>
        <v>B</v>
      </c>
      <c r="G27" s="137"/>
      <c r="H27" s="7">
        <f>G14</f>
        <v>1</v>
      </c>
      <c r="I27" s="7">
        <f>H14</f>
        <v>0</v>
      </c>
      <c r="K27" s="8">
        <v>1</v>
      </c>
      <c r="L27" s="137" t="str">
        <f>IF(Z27&gt;Z28,AB27,AA27)</f>
        <v>A</v>
      </c>
      <c r="M27" s="137"/>
      <c r="N27" s="137"/>
      <c r="O27" s="137"/>
      <c r="Q27" s="137" t="str">
        <f>C27</f>
        <v>A</v>
      </c>
      <c r="R27" s="137"/>
      <c r="S27" s="9">
        <f>IF(H27&gt;I27,1,0)+IF(I29&gt;H29,1,0)</f>
        <v>1</v>
      </c>
      <c r="T27" s="10">
        <f>G14-H14+AF14-AE14</f>
        <v>1</v>
      </c>
      <c r="U27" s="11">
        <f>F14-I14+AG14-AD14</f>
        <v>1</v>
      </c>
      <c r="V27" s="12">
        <f>E14-J14+AH14-AC14</f>
        <v>1</v>
      </c>
      <c r="X27" s="130" t="str">
        <f>C27</f>
        <v>A</v>
      </c>
      <c r="Y27" s="130"/>
      <c r="Z27" s="13">
        <f>S27+T27/1000+U27/1000000+V27/1000000000</f>
        <v>1.0010010009999999</v>
      </c>
      <c r="AA27" s="14" t="str">
        <f>IF(Z28&gt;Z29,X28,AB27)</f>
        <v>A</v>
      </c>
      <c r="AB27" s="14" t="str">
        <f>IF(Z29&gt;Z27,X29,X27)</f>
        <v>A</v>
      </c>
    </row>
    <row r="28" spans="1:36" ht="20.25">
      <c r="C28" s="137" t="str">
        <f>D5</f>
        <v>B</v>
      </c>
      <c r="D28" s="137"/>
      <c r="E28" s="7" t="s">
        <v>18</v>
      </c>
      <c r="F28" s="137" t="str">
        <f>C29</f>
        <v>C</v>
      </c>
      <c r="G28" s="137"/>
      <c r="H28" s="7">
        <f>S14</f>
        <v>0</v>
      </c>
      <c r="I28" s="7">
        <f>T14</f>
        <v>0</v>
      </c>
      <c r="K28" s="8">
        <v>2</v>
      </c>
      <c r="L28" s="137" t="str">
        <f>IF(Z27&gt;Z28,AA28,AD28)</f>
        <v>C</v>
      </c>
      <c r="M28" s="137"/>
      <c r="N28" s="137"/>
      <c r="O28" s="137"/>
      <c r="Q28" s="137" t="str">
        <f>C28</f>
        <v>B</v>
      </c>
      <c r="R28" s="137"/>
      <c r="S28" s="9">
        <f>IF(H28&gt;I28,1,0)+IF(I27&gt;H27,1,0)</f>
        <v>0</v>
      </c>
      <c r="T28" s="10">
        <f>H14-G14+S14-T14</f>
        <v>-1</v>
      </c>
      <c r="U28" s="11">
        <f>I14-F14+R14-U14</f>
        <v>-1</v>
      </c>
      <c r="V28" s="12">
        <f>J14-E14+Q14-V14</f>
        <v>-1</v>
      </c>
      <c r="X28" s="130" t="str">
        <f>C28</f>
        <v>B</v>
      </c>
      <c r="Y28" s="130"/>
      <c r="Z28" s="13">
        <f>S28+T28/1000+U28/1000000+V28/1000000000</f>
        <v>-1.0010009999999998E-3</v>
      </c>
      <c r="AA28" s="14" t="str">
        <f>IF(Z27&gt;Z29,AB28,X27)</f>
        <v>C</v>
      </c>
      <c r="AB28" s="14" t="str">
        <f>IF(Z28&gt;Z29,X28,X29)</f>
        <v>C</v>
      </c>
      <c r="AD28" t="str">
        <f>IF(Z27&gt;Z29,X27,AE28)</f>
        <v>A</v>
      </c>
      <c r="AE28" t="str">
        <f>IF(Z28&gt;Z29,X29,X28)</f>
        <v>B</v>
      </c>
    </row>
    <row r="29" spans="1:36" ht="20.25">
      <c r="C29" s="137" t="str">
        <f>F5</f>
        <v>C</v>
      </c>
      <c r="D29" s="137"/>
      <c r="E29" s="7" t="s">
        <v>18</v>
      </c>
      <c r="F29" s="137" t="str">
        <f>C27</f>
        <v>A</v>
      </c>
      <c r="G29" s="137"/>
      <c r="H29" s="7">
        <f>AE14</f>
        <v>0</v>
      </c>
      <c r="I29" s="7">
        <f>AF14</f>
        <v>0</v>
      </c>
      <c r="K29" s="8">
        <v>3</v>
      </c>
      <c r="L29" s="137" t="str">
        <f>IF(Z27&lt;Z28,AB29,AA29)</f>
        <v>B</v>
      </c>
      <c r="M29" s="137"/>
      <c r="N29" s="137"/>
      <c r="O29" s="137"/>
      <c r="Q29" s="137" t="str">
        <f>C29</f>
        <v>C</v>
      </c>
      <c r="R29" s="137"/>
      <c r="S29" s="9">
        <f>IF(I28&gt;H28,1,0)+IF(H29&gt;I29,1,0)</f>
        <v>0</v>
      </c>
      <c r="T29" s="10">
        <f>T14-S14+AE14-AF14</f>
        <v>0</v>
      </c>
      <c r="U29" s="11">
        <f>U14-R14+AD14-AG14</f>
        <v>0</v>
      </c>
      <c r="V29" s="12">
        <f>V14-Q14+AC14-AH14</f>
        <v>0</v>
      </c>
      <c r="X29" s="130" t="str">
        <f>C29</f>
        <v>C</v>
      </c>
      <c r="Y29" s="130"/>
      <c r="Z29" s="13">
        <f>S29+T29/1000+U29/1000000+V29/1000000000</f>
        <v>0</v>
      </c>
      <c r="AA29" s="14" t="str">
        <f>IF(Z28&lt;Z29,X28,AB29)</f>
        <v>B</v>
      </c>
      <c r="AB29" s="14" t="str">
        <f>IF(Z29&lt;Z27,X29,X27)</f>
        <v>C</v>
      </c>
    </row>
    <row r="30" spans="1:36" ht="20.25">
      <c r="A30" s="15"/>
      <c r="B30" s="15"/>
      <c r="C30" s="16"/>
      <c r="D30" s="16"/>
      <c r="E30" s="17"/>
      <c r="F30" s="16"/>
      <c r="G30" s="16"/>
      <c r="H30" s="17"/>
      <c r="I30" s="17"/>
      <c r="J30" s="15"/>
      <c r="K30" s="18"/>
      <c r="L30" s="16"/>
      <c r="M30" s="16"/>
      <c r="N30" s="16"/>
      <c r="O30" s="18"/>
      <c r="P30" s="15"/>
      <c r="Q30" s="15"/>
      <c r="R30" s="16"/>
      <c r="S30" s="16"/>
      <c r="T30" s="17"/>
      <c r="U30" s="17"/>
      <c r="V30" s="17"/>
      <c r="W30" s="17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</row>
    <row r="31" spans="1:36" ht="20.25">
      <c r="A31" s="15"/>
      <c r="B31" s="15"/>
      <c r="C31" s="16"/>
      <c r="D31" s="16"/>
      <c r="E31" s="17"/>
      <c r="F31" s="16"/>
      <c r="G31" s="16"/>
      <c r="H31" s="17"/>
      <c r="I31" s="17"/>
      <c r="J31" s="15"/>
      <c r="K31" s="18"/>
      <c r="L31" s="16"/>
      <c r="M31" s="16"/>
      <c r="N31" s="16"/>
      <c r="O31" s="18"/>
      <c r="P31" s="15"/>
      <c r="Q31" s="15"/>
      <c r="R31" s="16"/>
      <c r="S31" s="16"/>
      <c r="T31" s="17"/>
      <c r="U31" s="17"/>
      <c r="V31" s="17"/>
      <c r="W31" s="17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</row>
    <row r="32" spans="1:36" ht="20.25">
      <c r="C32" s="31"/>
      <c r="D32" s="32"/>
      <c r="E32" s="32"/>
      <c r="F32" s="32"/>
      <c r="G32" s="32"/>
      <c r="H32" s="32"/>
      <c r="J32" s="31"/>
      <c r="K32" s="32"/>
      <c r="L32" s="32"/>
      <c r="M32" s="32"/>
      <c r="N32" s="32"/>
      <c r="O32" s="32"/>
    </row>
    <row r="33" spans="1:36" ht="20.25">
      <c r="C33" s="135" t="s">
        <v>3</v>
      </c>
      <c r="D33" s="135"/>
      <c r="E33" s="135"/>
      <c r="F33" s="135"/>
      <c r="G33" s="135"/>
      <c r="H33" s="135" t="s">
        <v>10</v>
      </c>
      <c r="I33" s="135"/>
      <c r="J33" s="33"/>
      <c r="K33" s="135" t="s">
        <v>36</v>
      </c>
      <c r="L33" s="135"/>
      <c r="M33" s="135"/>
      <c r="N33" s="135"/>
      <c r="O33" s="135"/>
      <c r="Q33" s="136" t="s">
        <v>12</v>
      </c>
      <c r="R33" s="136"/>
      <c r="S33" s="82" t="s">
        <v>13</v>
      </c>
      <c r="T33" s="39" t="s">
        <v>14</v>
      </c>
      <c r="U33" s="83" t="s">
        <v>15</v>
      </c>
      <c r="V33" s="84" t="s">
        <v>16</v>
      </c>
      <c r="X33" s="133" t="s">
        <v>17</v>
      </c>
      <c r="Y33" s="134"/>
      <c r="Z33" s="134"/>
      <c r="AA33" s="134"/>
      <c r="AB33" s="134"/>
    </row>
    <row r="34" spans="1:36" ht="20.25">
      <c r="C34" s="131" t="str">
        <f>I5</f>
        <v>D</v>
      </c>
      <c r="D34" s="131"/>
      <c r="E34" s="34" t="s">
        <v>18</v>
      </c>
      <c r="F34" s="131" t="str">
        <f>C35</f>
        <v>E</v>
      </c>
      <c r="G34" s="131"/>
      <c r="H34" s="35">
        <f>G23</f>
        <v>1</v>
      </c>
      <c r="I34" s="35">
        <f>H23</f>
        <v>0</v>
      </c>
      <c r="K34" s="81">
        <v>1</v>
      </c>
      <c r="L34" s="131" t="str">
        <f>IF(Z34&gt;Z35,AB34,AA34)</f>
        <v>D</v>
      </c>
      <c r="M34" s="131"/>
      <c r="N34" s="131"/>
      <c r="O34" s="131"/>
      <c r="Q34" s="132" t="str">
        <f>C34</f>
        <v>D</v>
      </c>
      <c r="R34" s="132"/>
      <c r="S34" s="85">
        <f>IF(H34&gt;I34,1,0)+IF(I36&gt;H36,1,0)</f>
        <v>1</v>
      </c>
      <c r="T34" s="86">
        <f>G23-H23+AF23-AE23</f>
        <v>1</v>
      </c>
      <c r="U34" s="87">
        <f>F23-I23+AG23-AD23</f>
        <v>1</v>
      </c>
      <c r="V34" s="88">
        <f>E23-J23+AH23-AC23</f>
        <v>1</v>
      </c>
      <c r="X34" s="130" t="str">
        <f>C34</f>
        <v>D</v>
      </c>
      <c r="Y34" s="130"/>
      <c r="Z34" s="13">
        <f>S34+T34/1000+U34/1000000+V34/1000000000</f>
        <v>1.0010010009999999</v>
      </c>
      <c r="AA34" s="14" t="str">
        <f>IF(Z35&gt;Z36,X35,AB34)</f>
        <v>D</v>
      </c>
      <c r="AB34" s="14" t="str">
        <f>IF(Z36&gt;Z34,X36,X34)</f>
        <v>D</v>
      </c>
    </row>
    <row r="35" spans="1:36" ht="20.25">
      <c r="C35" s="131" t="str">
        <f>K5</f>
        <v>E</v>
      </c>
      <c r="D35" s="131"/>
      <c r="E35" s="34" t="s">
        <v>18</v>
      </c>
      <c r="F35" s="131" t="str">
        <f>C36</f>
        <v>F</v>
      </c>
      <c r="G35" s="131"/>
      <c r="H35" s="35">
        <f>S23</f>
        <v>0</v>
      </c>
      <c r="I35" s="35">
        <f>T23</f>
        <v>0</v>
      </c>
      <c r="K35" s="81">
        <v>2</v>
      </c>
      <c r="L35" s="131" t="str">
        <f>IF(Z34&gt;Z35,AA35,AD35)</f>
        <v>F</v>
      </c>
      <c r="M35" s="131"/>
      <c r="N35" s="131"/>
      <c r="O35" s="131"/>
      <c r="Q35" s="132" t="str">
        <f>C35</f>
        <v>E</v>
      </c>
      <c r="R35" s="132"/>
      <c r="S35" s="85">
        <f>IF(H35&gt;I35,1,0)+IF(I34&gt;H34,1,0)</f>
        <v>0</v>
      </c>
      <c r="T35" s="86">
        <f>H23-G23+S23-T23</f>
        <v>-1</v>
      </c>
      <c r="U35" s="87">
        <f>I23-F23+R23-U23</f>
        <v>-1</v>
      </c>
      <c r="V35" s="88">
        <f>J23-E23+Q23-V23</f>
        <v>-1</v>
      </c>
      <c r="X35" s="130" t="str">
        <f>C35</f>
        <v>E</v>
      </c>
      <c r="Y35" s="130"/>
      <c r="Z35" s="13">
        <f>S35+T35/1000+U35/1000000+V35/1000000000</f>
        <v>-1.0010009999999998E-3</v>
      </c>
      <c r="AA35" s="14" t="str">
        <f>IF(Z34&gt;Z36,AB35,X34)</f>
        <v>F</v>
      </c>
      <c r="AB35" s="14" t="str">
        <f>IF(Z35&gt;Z36,X35,X36)</f>
        <v>F</v>
      </c>
      <c r="AD35" t="str">
        <f>IF(Z34&gt;Z36,X34,AE35)</f>
        <v>D</v>
      </c>
      <c r="AE35" t="str">
        <f>IF(Z35&gt;Z36,X36,X35)</f>
        <v>E</v>
      </c>
    </row>
    <row r="36" spans="1:36" ht="20.25">
      <c r="C36" s="131" t="str">
        <f>M5</f>
        <v>F</v>
      </c>
      <c r="D36" s="131"/>
      <c r="E36" s="34" t="s">
        <v>18</v>
      </c>
      <c r="F36" s="131" t="str">
        <f>C34</f>
        <v>D</v>
      </c>
      <c r="G36" s="131"/>
      <c r="H36" s="35">
        <f>AE23</f>
        <v>0</v>
      </c>
      <c r="I36" s="35">
        <f>AF23</f>
        <v>0</v>
      </c>
      <c r="K36" s="81">
        <v>3</v>
      </c>
      <c r="L36" s="131" t="str">
        <f>IF(Z34&lt;Z35,AB36,AA36)</f>
        <v>E</v>
      </c>
      <c r="M36" s="131"/>
      <c r="N36" s="131"/>
      <c r="O36" s="131"/>
      <c r="Q36" s="132" t="str">
        <f>C36</f>
        <v>F</v>
      </c>
      <c r="R36" s="132"/>
      <c r="S36" s="85">
        <f>IF(I35&gt;H35,1,0)+IF(H36&gt;I36,1,0)</f>
        <v>0</v>
      </c>
      <c r="T36" s="86">
        <f>T23-S23+AE23-AF23</f>
        <v>0</v>
      </c>
      <c r="U36" s="87">
        <f>U23-R23+AD23-AG23</f>
        <v>0</v>
      </c>
      <c r="V36" s="88">
        <f>V23-Q23+AC23-AH23</f>
        <v>0</v>
      </c>
      <c r="X36" s="130" t="str">
        <f>C36</f>
        <v>F</v>
      </c>
      <c r="Y36" s="130"/>
      <c r="Z36" s="13">
        <f>S36+T36/1000+U36/1000000+V36/1000000000</f>
        <v>0</v>
      </c>
      <c r="AA36" s="14" t="str">
        <f>IF(Z35&lt;Z36,X35,AB36)</f>
        <v>E</v>
      </c>
      <c r="AB36" s="14" t="str">
        <f>IF(Z36&lt;Z34,X36,X34)</f>
        <v>F</v>
      </c>
    </row>
    <row r="38" spans="1:36" ht="18">
      <c r="A38" s="15"/>
      <c r="B38" s="15"/>
      <c r="C38" s="47"/>
      <c r="D38" s="47"/>
      <c r="E38" s="47"/>
      <c r="F38" s="48"/>
      <c r="G38" s="49"/>
      <c r="H38" s="49"/>
      <c r="I38" s="48"/>
      <c r="J38" s="47"/>
      <c r="K38" s="47"/>
      <c r="L38" s="47"/>
      <c r="M38" s="16"/>
      <c r="N38" s="15"/>
      <c r="O38" s="47"/>
      <c r="P38" s="47"/>
      <c r="Q38" s="47"/>
      <c r="R38" s="48"/>
      <c r="S38" s="49"/>
      <c r="T38" s="49"/>
      <c r="U38" s="48"/>
      <c r="V38" s="47"/>
      <c r="W38" s="47"/>
      <c r="X38" s="47"/>
      <c r="Y38" s="15"/>
      <c r="Z38" s="15"/>
      <c r="AA38" s="47"/>
      <c r="AB38" s="47"/>
      <c r="AC38" s="47"/>
      <c r="AD38" s="48"/>
      <c r="AE38" s="49"/>
      <c r="AF38" s="49"/>
      <c r="AG38" s="48"/>
      <c r="AH38" s="47"/>
      <c r="AI38" s="47"/>
      <c r="AJ38" s="47"/>
    </row>
    <row r="39" spans="1:36" ht="20.25">
      <c r="A39" s="15"/>
      <c r="B39" s="15"/>
      <c r="C39" s="47"/>
      <c r="D39" s="121" t="s">
        <v>30</v>
      </c>
      <c r="E39" s="122"/>
      <c r="F39" s="122"/>
      <c r="G39" s="122"/>
      <c r="H39" s="122"/>
      <c r="I39" s="122"/>
      <c r="J39" s="123"/>
      <c r="K39" s="124" t="s">
        <v>10</v>
      </c>
      <c r="L39" s="124"/>
      <c r="M39" s="16"/>
      <c r="N39" s="15"/>
      <c r="O39" s="47"/>
      <c r="P39" s="47"/>
      <c r="Q39" s="47"/>
      <c r="R39" s="48"/>
      <c r="S39" s="49"/>
      <c r="T39" s="49"/>
      <c r="U39" s="48"/>
      <c r="V39" s="47"/>
      <c r="W39" s="47"/>
      <c r="X39" s="47"/>
      <c r="Y39" s="15"/>
      <c r="Z39" s="15"/>
      <c r="AA39" s="47"/>
      <c r="AB39" s="47"/>
      <c r="AC39" s="47"/>
      <c r="AD39" s="48"/>
      <c r="AE39" s="49"/>
      <c r="AF39" s="49"/>
      <c r="AG39" s="48"/>
      <c r="AH39" s="47"/>
      <c r="AI39" s="47"/>
      <c r="AJ39" s="47"/>
    </row>
    <row r="40" spans="1:36" ht="20.25">
      <c r="A40" s="15"/>
      <c r="B40" s="15"/>
      <c r="C40" s="47"/>
      <c r="D40" s="125" t="s">
        <v>43</v>
      </c>
      <c r="E40" s="125"/>
      <c r="F40" s="126" t="str">
        <f>L27</f>
        <v>A</v>
      </c>
      <c r="G40" s="126"/>
      <c r="H40" s="50" t="s">
        <v>18</v>
      </c>
      <c r="I40" s="127" t="str">
        <f>L35</f>
        <v>F</v>
      </c>
      <c r="J40" s="127"/>
      <c r="K40" s="51">
        <f>G55</f>
        <v>1</v>
      </c>
      <c r="L40" s="51">
        <f>H55</f>
        <v>0</v>
      </c>
      <c r="M40" s="16"/>
      <c r="N40" s="15"/>
      <c r="O40" s="47"/>
      <c r="P40" s="47"/>
      <c r="Q40" s="47"/>
      <c r="R40" s="48"/>
      <c r="S40" s="49"/>
      <c r="T40" s="49"/>
      <c r="U40" s="48"/>
      <c r="V40" s="47"/>
      <c r="W40" s="47"/>
      <c r="X40" s="47"/>
      <c r="Y40" s="15"/>
      <c r="Z40" s="15"/>
      <c r="AA40" s="47"/>
      <c r="AB40" s="47"/>
    </row>
    <row r="41" spans="1:36" ht="20.25">
      <c r="D41" s="125" t="s">
        <v>44</v>
      </c>
      <c r="E41" s="125"/>
      <c r="F41" s="127" t="str">
        <f>L34</f>
        <v>D</v>
      </c>
      <c r="G41" s="127"/>
      <c r="H41" s="50" t="s">
        <v>18</v>
      </c>
      <c r="I41" s="127" t="str">
        <f>L28</f>
        <v>C</v>
      </c>
      <c r="J41" s="127"/>
      <c r="K41" s="51">
        <f>G64</f>
        <v>1</v>
      </c>
      <c r="L41" s="51">
        <f>H64</f>
        <v>0</v>
      </c>
    </row>
    <row r="42" spans="1:36" ht="20.25">
      <c r="D42" s="115" t="s">
        <v>45</v>
      </c>
      <c r="E42" s="116"/>
      <c r="F42" s="116"/>
      <c r="G42" s="116"/>
      <c r="H42" s="116"/>
      <c r="I42" s="116"/>
      <c r="J42" s="117"/>
      <c r="K42" s="115" t="s">
        <v>10</v>
      </c>
      <c r="L42" s="117"/>
    </row>
    <row r="43" spans="1:36" ht="20.25">
      <c r="D43" s="104" t="s">
        <v>34</v>
      </c>
      <c r="E43" s="105"/>
      <c r="F43" s="128" t="str">
        <f>L29</f>
        <v>B</v>
      </c>
      <c r="G43" s="128"/>
      <c r="H43" s="64" t="s">
        <v>18</v>
      </c>
      <c r="I43" s="129" t="str">
        <f>L36</f>
        <v>E</v>
      </c>
      <c r="J43" s="129"/>
      <c r="K43" s="64">
        <f>S59</f>
        <v>1</v>
      </c>
      <c r="L43" s="64">
        <f>T59</f>
        <v>0</v>
      </c>
    </row>
    <row r="44" spans="1:36">
      <c r="J44" s="52"/>
    </row>
    <row r="45" spans="1:36">
      <c r="J45" s="33"/>
    </row>
    <row r="46" spans="1:36">
      <c r="J46" s="33"/>
    </row>
    <row r="47" spans="1:36">
      <c r="J47" s="33"/>
    </row>
    <row r="48" spans="1:36" ht="18">
      <c r="B48" s="19"/>
      <c r="C48" s="106" t="str">
        <f>F40</f>
        <v>A</v>
      </c>
      <c r="D48" s="107"/>
      <c r="E48" s="107"/>
      <c r="F48" s="107"/>
      <c r="G48" s="108"/>
      <c r="H48" s="109" t="str">
        <f>I40</f>
        <v>F</v>
      </c>
      <c r="I48" s="110"/>
      <c r="J48" s="110"/>
      <c r="K48" s="110"/>
      <c r="L48" s="111"/>
      <c r="M48" s="16"/>
    </row>
    <row r="49" spans="2:24" ht="18">
      <c r="B49" s="19"/>
      <c r="C49" s="53" t="s">
        <v>19</v>
      </c>
      <c r="D49" s="53" t="s">
        <v>20</v>
      </c>
      <c r="E49" s="53" t="s">
        <v>21</v>
      </c>
      <c r="F49" s="54" t="s">
        <v>22</v>
      </c>
      <c r="G49" s="55" t="s">
        <v>23</v>
      </c>
      <c r="H49" s="56" t="s">
        <v>23</v>
      </c>
      <c r="I49" s="57" t="s">
        <v>22</v>
      </c>
      <c r="J49" s="58" t="s">
        <v>19</v>
      </c>
      <c r="K49" s="58" t="s">
        <v>20</v>
      </c>
      <c r="L49" s="58" t="s">
        <v>21</v>
      </c>
      <c r="M49" s="16"/>
    </row>
    <row r="50" spans="2:24" ht="26.25">
      <c r="B50" s="25" t="s">
        <v>24</v>
      </c>
      <c r="C50" s="53"/>
      <c r="D50" s="53"/>
      <c r="E50" s="53">
        <v>1</v>
      </c>
      <c r="F50" s="59">
        <f>IF(C50&gt;J50,1,0)+IF(D50&gt;K50,1,0)+IF(E50&gt;L50,1,0)</f>
        <v>1</v>
      </c>
      <c r="G50" s="60">
        <f>IF(F50&gt;I50,1,0)</f>
        <v>1</v>
      </c>
      <c r="H50" s="61">
        <f>IF(F50&lt;I50,1,0)</f>
        <v>0</v>
      </c>
      <c r="I50" s="62">
        <f>IF(C50&lt;J50,1,0)+IF(D50&lt;K50,1,0)+IF(E50&lt;L50,1,0)</f>
        <v>0</v>
      </c>
      <c r="J50" s="63"/>
      <c r="K50" s="63"/>
      <c r="L50" s="58"/>
      <c r="M50" s="16"/>
    </row>
    <row r="51" spans="2:24" ht="26.25">
      <c r="B51" s="25" t="s">
        <v>25</v>
      </c>
      <c r="C51" s="53"/>
      <c r="D51" s="53"/>
      <c r="E51" s="53"/>
      <c r="F51" s="59">
        <f>IF(C51&gt;J51,1,0)+IF(D51&gt;K51,1,0)+IF(E51&gt;L51,1,0)</f>
        <v>0</v>
      </c>
      <c r="G51" s="60">
        <f>IF(F51&gt;I51,1,0)</f>
        <v>0</v>
      </c>
      <c r="H51" s="61">
        <f>IF(F51&lt;I51,1,0)</f>
        <v>0</v>
      </c>
      <c r="I51" s="62">
        <f>IF(C51&lt;J51,1,0)+IF(D51&lt;K51,1,0)+IF(E51&lt;L51,1,0)</f>
        <v>0</v>
      </c>
      <c r="J51" s="63"/>
      <c r="K51" s="63"/>
      <c r="L51" s="58"/>
      <c r="M51" s="16"/>
    </row>
    <row r="52" spans="2:24" ht="26.25">
      <c r="B52" s="25" t="s">
        <v>26</v>
      </c>
      <c r="C52" s="53"/>
      <c r="D52" s="53"/>
      <c r="E52" s="53"/>
      <c r="F52" s="59">
        <f>IF(C52&gt;J52,1,0)+IF(D52&gt;K52,1,0)+IF(E52&gt;L52,1,0)</f>
        <v>0</v>
      </c>
      <c r="G52" s="60">
        <f>IF(F52&gt;I52,1,0)</f>
        <v>0</v>
      </c>
      <c r="H52" s="61">
        <f>IF(F52&lt;I52,1,0)</f>
        <v>0</v>
      </c>
      <c r="I52" s="62">
        <f>IF(C52&lt;J52,1,0)+IF(D52&lt;K52,1,0)+IF(E52&lt;L52,1,0)</f>
        <v>0</v>
      </c>
      <c r="J52" s="63"/>
      <c r="K52" s="63"/>
      <c r="L52" s="58"/>
      <c r="M52" s="16"/>
      <c r="N52" s="90" t="s">
        <v>39</v>
      </c>
      <c r="O52" s="92" t="str">
        <f>F43</f>
        <v>B</v>
      </c>
      <c r="P52" s="93"/>
      <c r="Q52" s="93"/>
      <c r="R52" s="93"/>
      <c r="S52" s="94"/>
      <c r="T52" s="95" t="str">
        <f>I43</f>
        <v>E</v>
      </c>
      <c r="U52" s="96"/>
      <c r="V52" s="96"/>
      <c r="W52" s="96"/>
      <c r="X52" s="97"/>
    </row>
    <row r="53" spans="2:24" ht="26.25">
      <c r="B53" s="25" t="s">
        <v>27</v>
      </c>
      <c r="C53" s="53"/>
      <c r="D53" s="53"/>
      <c r="E53" s="53"/>
      <c r="F53" s="59">
        <f>IF(C53&gt;J53,1,0)+IF(D53&gt;K53,1,0)+IF(E53&gt;L53,1,0)</f>
        <v>0</v>
      </c>
      <c r="G53" s="60">
        <f>IF(F53&gt;I53,1,0)</f>
        <v>0</v>
      </c>
      <c r="H53" s="61">
        <f>IF(F53&lt;I53,1,0)</f>
        <v>0</v>
      </c>
      <c r="I53" s="62">
        <f>IF(C53&lt;J53,1,0)+IF(D53&lt;K53,1,0)+IF(E53&lt;L53,1,0)</f>
        <v>0</v>
      </c>
      <c r="J53" s="63"/>
      <c r="K53" s="63"/>
      <c r="L53" s="58"/>
      <c r="M53" s="16"/>
      <c r="N53" s="91"/>
      <c r="O53" s="65" t="s">
        <v>19</v>
      </c>
      <c r="P53" s="65" t="s">
        <v>20</v>
      </c>
      <c r="Q53" s="65" t="s">
        <v>21</v>
      </c>
      <c r="R53" s="66" t="s">
        <v>22</v>
      </c>
      <c r="S53" s="67" t="s">
        <v>23</v>
      </c>
      <c r="T53" s="68" t="s">
        <v>23</v>
      </c>
      <c r="U53" s="69" t="s">
        <v>22</v>
      </c>
      <c r="V53" s="70" t="s">
        <v>19</v>
      </c>
      <c r="W53" s="70" t="s">
        <v>20</v>
      </c>
      <c r="X53" s="70" t="s">
        <v>21</v>
      </c>
    </row>
    <row r="54" spans="2:24" ht="26.25">
      <c r="B54" s="25" t="s">
        <v>28</v>
      </c>
      <c r="C54" s="53"/>
      <c r="D54" s="53"/>
      <c r="E54" s="53"/>
      <c r="F54" s="59">
        <f>IF(C54&gt;J54,1,0)+IF(D54&gt;K54,1,0)+IF(E54&gt;L54,1,0)</f>
        <v>0</v>
      </c>
      <c r="G54" s="60">
        <f>IF(F54&gt;I54,1,0)</f>
        <v>0</v>
      </c>
      <c r="H54" s="61">
        <f>IF(F54&lt;I54,1,0)</f>
        <v>0</v>
      </c>
      <c r="I54" s="62">
        <f>IF(C54&lt;J54,1,0)+IF(D54&lt;K54,1,0)+IF(E54&lt;L54,1,0)</f>
        <v>0</v>
      </c>
      <c r="J54" s="63"/>
      <c r="K54" s="63"/>
      <c r="L54" s="58"/>
      <c r="M54" s="16"/>
      <c r="N54" s="25" t="s">
        <v>24</v>
      </c>
      <c r="O54" s="65">
        <v>1</v>
      </c>
      <c r="P54" s="65"/>
      <c r="Q54" s="65"/>
      <c r="R54" s="71">
        <f>IF(O54&gt;V54,1,0)+IF(P54&gt;W54,1,0)+IF(Q54&gt;X54,1,0)</f>
        <v>1</v>
      </c>
      <c r="S54" s="72">
        <f>IF(R54&gt;U54,1,0)</f>
        <v>1</v>
      </c>
      <c r="T54" s="73">
        <f>IF(R54&lt;U54,1,0)</f>
        <v>0</v>
      </c>
      <c r="U54" s="74">
        <f>IF(O54&lt;V54,1,0)+IF(P54&lt;W54,1,0)+IF(Q54&lt;X54,1,0)</f>
        <v>0</v>
      </c>
      <c r="V54" s="75"/>
      <c r="W54" s="75"/>
      <c r="X54" s="70"/>
    </row>
    <row r="55" spans="2:24" ht="26.25">
      <c r="B55" s="15"/>
      <c r="C55" s="112" t="s">
        <v>29</v>
      </c>
      <c r="D55" s="112"/>
      <c r="E55" s="53">
        <f>SUM(C50:E54)</f>
        <v>1</v>
      </c>
      <c r="F55" s="59">
        <f>SUM(F50:F54)</f>
        <v>1</v>
      </c>
      <c r="G55" s="60">
        <f>SUM(G50:G54)</f>
        <v>1</v>
      </c>
      <c r="H55" s="61">
        <f>SUM(H50:H54)</f>
        <v>0</v>
      </c>
      <c r="I55" s="62">
        <f>SUM(I50:I54)</f>
        <v>0</v>
      </c>
      <c r="J55" s="58">
        <f>SUM(J50:L54)</f>
        <v>0</v>
      </c>
      <c r="K55" s="113" t="s">
        <v>29</v>
      </c>
      <c r="L55" s="114"/>
      <c r="M55" s="16"/>
      <c r="N55" s="25" t="s">
        <v>25</v>
      </c>
      <c r="O55" s="65"/>
      <c r="P55" s="65"/>
      <c r="Q55" s="65"/>
      <c r="R55" s="71">
        <f>IF(O55&gt;V55,1,0)+IF(P55&gt;W55,1,0)+IF(Q55&gt;X55,1,0)</f>
        <v>0</v>
      </c>
      <c r="S55" s="72">
        <f>IF(R55&gt;U55,1,0)</f>
        <v>0</v>
      </c>
      <c r="T55" s="73">
        <f>IF(R55&lt;U55,1,0)</f>
        <v>0</v>
      </c>
      <c r="U55" s="74">
        <f>IF(O55&lt;V55,1,0)+IF(P55&lt;W55,1,0)+IF(Q55&lt;X55,1,0)</f>
        <v>0</v>
      </c>
      <c r="V55" s="75"/>
      <c r="W55" s="75"/>
      <c r="X55" s="70"/>
    </row>
    <row r="56" spans="2:24" ht="26.25">
      <c r="J56" s="33"/>
      <c r="N56" s="25" t="s">
        <v>26</v>
      </c>
      <c r="O56" s="65"/>
      <c r="P56" s="65"/>
      <c r="Q56" s="65"/>
      <c r="R56" s="71">
        <f>IF(O56&gt;V56,1,0)+IF(P56&gt;W56,1,0)+IF(Q56&gt;X56,1,0)</f>
        <v>0</v>
      </c>
      <c r="S56" s="72">
        <f>IF(R56&gt;U56,1,0)</f>
        <v>0</v>
      </c>
      <c r="T56" s="73">
        <f>IF(R56&lt;U56,1,0)</f>
        <v>0</v>
      </c>
      <c r="U56" s="74">
        <f>IF(O56&lt;V56,1,0)+IF(P56&lt;W56,1,0)+IF(Q56&lt;X56,1,0)</f>
        <v>0</v>
      </c>
      <c r="V56" s="75"/>
      <c r="W56" s="75"/>
      <c r="X56" s="70"/>
    </row>
    <row r="57" spans="2:24" ht="26.25">
      <c r="B57" s="19"/>
      <c r="C57" s="106" t="str">
        <f>F41</f>
        <v>D</v>
      </c>
      <c r="D57" s="107"/>
      <c r="E57" s="107"/>
      <c r="F57" s="107"/>
      <c r="G57" s="108"/>
      <c r="H57" s="109" t="str">
        <f>I41</f>
        <v>C</v>
      </c>
      <c r="I57" s="110"/>
      <c r="J57" s="110"/>
      <c r="K57" s="110"/>
      <c r="L57" s="111"/>
      <c r="N57" s="25" t="s">
        <v>27</v>
      </c>
      <c r="O57" s="65"/>
      <c r="P57" s="65"/>
      <c r="Q57" s="65"/>
      <c r="R57" s="71">
        <f>IF(O57&gt;V57,1,0)+IF(P57&gt;W57,1,0)+IF(Q57&gt;X57,1,0)</f>
        <v>0</v>
      </c>
      <c r="S57" s="72">
        <f>IF(R57&gt;U57,1,0)</f>
        <v>0</v>
      </c>
      <c r="T57" s="73">
        <f>IF(R57&lt;U57,1,0)</f>
        <v>0</v>
      </c>
      <c r="U57" s="74">
        <f>IF(O57&lt;V57,1,0)+IF(P57&lt;W57,1,0)+IF(Q57&lt;X57,1,0)</f>
        <v>0</v>
      </c>
      <c r="V57" s="75"/>
      <c r="W57" s="75"/>
      <c r="X57" s="70"/>
    </row>
    <row r="58" spans="2:24" ht="26.25">
      <c r="B58" s="19"/>
      <c r="C58" s="53" t="s">
        <v>19</v>
      </c>
      <c r="D58" s="53" t="s">
        <v>20</v>
      </c>
      <c r="E58" s="53" t="s">
        <v>21</v>
      </c>
      <c r="F58" s="54" t="s">
        <v>22</v>
      </c>
      <c r="G58" s="55" t="s">
        <v>23</v>
      </c>
      <c r="H58" s="56" t="s">
        <v>23</v>
      </c>
      <c r="I58" s="57" t="s">
        <v>22</v>
      </c>
      <c r="J58" s="58" t="s">
        <v>19</v>
      </c>
      <c r="K58" s="58" t="s">
        <v>20</v>
      </c>
      <c r="L58" s="58" t="s">
        <v>21</v>
      </c>
      <c r="N58" s="25" t="s">
        <v>28</v>
      </c>
      <c r="O58" s="65"/>
      <c r="P58" s="65"/>
      <c r="Q58" s="65"/>
      <c r="R58" s="71">
        <f>IF(O58&gt;V58,1,0)+IF(P58&gt;W58,1,0)+IF(Q58&gt;X58,1,0)</f>
        <v>0</v>
      </c>
      <c r="S58" s="72">
        <f>IF(R58&gt;U58,1,0)</f>
        <v>0</v>
      </c>
      <c r="T58" s="73">
        <f>IF(R58&lt;U58,1,0)</f>
        <v>0</v>
      </c>
      <c r="U58" s="74">
        <f>IF(O58&lt;V58,1,0)+IF(P58&lt;W58,1,0)+IF(Q58&lt;X58,1,0)</f>
        <v>0</v>
      </c>
      <c r="V58" s="75"/>
      <c r="W58" s="75"/>
      <c r="X58" s="70"/>
    </row>
    <row r="59" spans="2:24" ht="26.25">
      <c r="B59" s="25" t="s">
        <v>24</v>
      </c>
      <c r="C59" s="53"/>
      <c r="D59" s="53"/>
      <c r="E59" s="53">
        <v>1</v>
      </c>
      <c r="F59" s="59">
        <f>IF(C59&gt;J59,1,0)+IF(D59&gt;K59,1,0)+IF(E59&gt;L59,1,0)</f>
        <v>1</v>
      </c>
      <c r="G59" s="60">
        <f>IF(F59&gt;I59,1,0)</f>
        <v>1</v>
      </c>
      <c r="H59" s="61">
        <f>IF(F59&lt;I59,1,0)</f>
        <v>0</v>
      </c>
      <c r="I59" s="62">
        <f>IF(C59&lt;J59,1,0)+IF(D59&lt;K59,1,0)+IF(E59&lt;L59,1,0)</f>
        <v>0</v>
      </c>
      <c r="J59" s="63"/>
      <c r="K59" s="63"/>
      <c r="L59" s="58"/>
      <c r="N59" s="15"/>
      <c r="O59" s="101" t="s">
        <v>29</v>
      </c>
      <c r="P59" s="101"/>
      <c r="Q59" s="65">
        <f>SUM(O54:Q58)</f>
        <v>1</v>
      </c>
      <c r="R59" s="71">
        <f>SUM(R54:R58)</f>
        <v>1</v>
      </c>
      <c r="S59" s="72">
        <f>SUM(S54:S58)</f>
        <v>1</v>
      </c>
      <c r="T59" s="73">
        <f>SUM(T54:T58)</f>
        <v>0</v>
      </c>
      <c r="U59" s="74">
        <f>SUM(U54:U58)</f>
        <v>0</v>
      </c>
      <c r="V59" s="70">
        <f>SUM(V54:X58)</f>
        <v>0</v>
      </c>
      <c r="W59" s="102" t="s">
        <v>29</v>
      </c>
      <c r="X59" s="103"/>
    </row>
    <row r="60" spans="2:24" ht="26.25">
      <c r="B60" s="25" t="s">
        <v>25</v>
      </c>
      <c r="C60" s="53"/>
      <c r="D60" s="53"/>
      <c r="E60" s="53"/>
      <c r="F60" s="59">
        <f>IF(C60&gt;J60,1,0)+IF(D60&gt;K60,1,0)+IF(E60&gt;L60,1,0)</f>
        <v>0</v>
      </c>
      <c r="G60" s="60">
        <f>IF(F60&gt;I60,1,0)</f>
        <v>0</v>
      </c>
      <c r="H60" s="61">
        <f>IF(F60&lt;I60,1,0)</f>
        <v>0</v>
      </c>
      <c r="I60" s="62">
        <f>IF(C60&lt;J60,1,0)+IF(D60&lt;K60,1,0)+IF(E60&lt;L60,1,0)</f>
        <v>0</v>
      </c>
      <c r="J60" s="63"/>
      <c r="K60" s="63"/>
      <c r="L60" s="58"/>
    </row>
    <row r="61" spans="2:24" ht="26.25">
      <c r="B61" s="25" t="s">
        <v>26</v>
      </c>
      <c r="C61" s="53"/>
      <c r="D61" s="53"/>
      <c r="E61" s="53"/>
      <c r="F61" s="59">
        <f>IF(C61&gt;J61,1,0)+IF(D61&gt;K61,1,0)+IF(E61&gt;L61,1,0)</f>
        <v>0</v>
      </c>
      <c r="G61" s="60">
        <f>IF(F61&gt;I61,1,0)</f>
        <v>0</v>
      </c>
      <c r="H61" s="61">
        <f>IF(F61&lt;I61,1,0)</f>
        <v>0</v>
      </c>
      <c r="I61" s="62">
        <f>IF(C61&lt;J61,1,0)+IF(D61&lt;K61,1,0)+IF(E61&lt;L61,1,0)</f>
        <v>0</v>
      </c>
      <c r="J61" s="63"/>
      <c r="K61" s="63"/>
      <c r="L61" s="58"/>
    </row>
    <row r="62" spans="2:24" ht="26.25">
      <c r="B62" s="25" t="s">
        <v>27</v>
      </c>
      <c r="C62" s="53"/>
      <c r="D62" s="53"/>
      <c r="E62" s="53"/>
      <c r="F62" s="59">
        <f>IF(C62&gt;J62,1,0)+IF(D62&gt;K62,1,0)+IF(E62&gt;L62,1,0)</f>
        <v>0</v>
      </c>
      <c r="G62" s="60">
        <f>IF(F62&gt;I62,1,0)</f>
        <v>0</v>
      </c>
      <c r="H62" s="61">
        <f>IF(F62&lt;I62,1,0)</f>
        <v>0</v>
      </c>
      <c r="I62" s="62">
        <f>IF(C62&lt;J62,1,0)+IF(D62&lt;K62,1,0)+IF(E62&lt;L62,1,0)</f>
        <v>0</v>
      </c>
      <c r="J62" s="63"/>
      <c r="K62" s="63"/>
      <c r="L62" s="58"/>
    </row>
    <row r="63" spans="2:24" ht="26.25">
      <c r="B63" s="25" t="s">
        <v>28</v>
      </c>
      <c r="C63" s="53"/>
      <c r="D63" s="53"/>
      <c r="E63" s="53"/>
      <c r="F63" s="59">
        <f>IF(C63&gt;J63,1,0)+IF(D63&gt;K63,1,0)+IF(E63&gt;L63,1,0)</f>
        <v>0</v>
      </c>
      <c r="G63" s="60">
        <f>IF(F63&gt;I63,1,0)</f>
        <v>0</v>
      </c>
      <c r="H63" s="61">
        <f>IF(F63&lt;I63,1,0)</f>
        <v>0</v>
      </c>
      <c r="I63" s="62">
        <f>IF(C63&lt;J63,1,0)+IF(D63&lt;K63,1,0)+IF(E63&lt;L63,1,0)</f>
        <v>0</v>
      </c>
      <c r="J63" s="63"/>
      <c r="K63" s="63"/>
      <c r="L63" s="58"/>
    </row>
    <row r="64" spans="2:24" ht="18">
      <c r="B64" s="15"/>
      <c r="C64" s="112" t="s">
        <v>29</v>
      </c>
      <c r="D64" s="112"/>
      <c r="E64" s="53">
        <f>SUM(C59:E63)</f>
        <v>1</v>
      </c>
      <c r="F64" s="59">
        <f>SUM(F59:F63)</f>
        <v>1</v>
      </c>
      <c r="G64" s="60">
        <f>SUM(G59:G63)</f>
        <v>1</v>
      </c>
      <c r="H64" s="61">
        <f>SUM(H59:H63)</f>
        <v>0</v>
      </c>
      <c r="I64" s="62">
        <f>SUM(I59:I63)</f>
        <v>0</v>
      </c>
      <c r="J64" s="58">
        <f>SUM(J59:L63)</f>
        <v>0</v>
      </c>
      <c r="K64" s="113" t="s">
        <v>29</v>
      </c>
      <c r="L64" s="114"/>
    </row>
    <row r="65" spans="1:25">
      <c r="J65" s="33"/>
    </row>
    <row r="66" spans="1:25" ht="15.75" thickBot="1">
      <c r="J66" s="33"/>
    </row>
    <row r="67" spans="1:25" ht="25.5">
      <c r="B67" s="115" t="s">
        <v>31</v>
      </c>
      <c r="C67" s="116"/>
      <c r="D67" s="116"/>
      <c r="E67" s="116"/>
      <c r="F67" s="116"/>
      <c r="G67" s="116"/>
      <c r="H67" s="117"/>
      <c r="I67" s="115" t="s">
        <v>10</v>
      </c>
      <c r="J67" s="117"/>
      <c r="N67" s="118" t="s">
        <v>35</v>
      </c>
      <c r="O67" s="119"/>
      <c r="P67" s="119"/>
      <c r="Q67" s="119"/>
      <c r="R67" s="120"/>
    </row>
    <row r="68" spans="1:25" ht="26.25">
      <c r="B68" s="104" t="s">
        <v>32</v>
      </c>
      <c r="C68" s="105"/>
      <c r="D68" s="92" t="str">
        <f>IF(K40&gt;L40,F40,I40)</f>
        <v>A</v>
      </c>
      <c r="E68" s="94"/>
      <c r="F68" s="64" t="s">
        <v>18</v>
      </c>
      <c r="G68" s="92" t="str">
        <f>IF(K41&gt;L41,F41,I41)</f>
        <v>D</v>
      </c>
      <c r="H68" s="94"/>
      <c r="I68" s="64">
        <f>G78</f>
        <v>1</v>
      </c>
      <c r="J68" s="64">
        <f>H78</f>
        <v>0</v>
      </c>
      <c r="N68" s="77">
        <v>1</v>
      </c>
      <c r="O68" s="98" t="str">
        <f>IF(I68&gt;J68,D68,G68)</f>
        <v>A</v>
      </c>
      <c r="P68" s="99"/>
      <c r="Q68" s="99"/>
      <c r="R68" s="100"/>
    </row>
    <row r="69" spans="1:25" ht="26.25">
      <c r="B69" s="104" t="s">
        <v>33</v>
      </c>
      <c r="C69" s="105"/>
      <c r="D69" s="92" t="str">
        <f>IF(K40&lt;L40,F40,I40)</f>
        <v>F</v>
      </c>
      <c r="E69" s="94"/>
      <c r="F69" s="64" t="s">
        <v>18</v>
      </c>
      <c r="G69" s="92" t="str">
        <f>IF(K41&lt;L41,F41,I41)</f>
        <v>C</v>
      </c>
      <c r="H69" s="94"/>
      <c r="I69" s="64">
        <f>G87</f>
        <v>1</v>
      </c>
      <c r="J69" s="64">
        <f>H87</f>
        <v>0</v>
      </c>
      <c r="N69" s="77">
        <v>2</v>
      </c>
      <c r="O69" s="98" t="str">
        <f>IF(I68&lt;J68,D68,G68)</f>
        <v>D</v>
      </c>
      <c r="P69" s="99"/>
      <c r="Q69" s="99"/>
      <c r="R69" s="100"/>
    </row>
    <row r="70" spans="1:25" ht="26.25">
      <c r="J70" s="33"/>
      <c r="N70" s="77">
        <v>3</v>
      </c>
      <c r="O70" s="98" t="str">
        <f>IF(I69&gt;J69,D69,G69)</f>
        <v>F</v>
      </c>
      <c r="P70" s="99"/>
      <c r="Q70" s="99"/>
      <c r="R70" s="100"/>
    </row>
    <row r="71" spans="1:25" ht="26.25">
      <c r="B71" s="90" t="s">
        <v>37</v>
      </c>
      <c r="C71" s="92" t="str">
        <f>D68</f>
        <v>A</v>
      </c>
      <c r="D71" s="93"/>
      <c r="E71" s="93"/>
      <c r="F71" s="93"/>
      <c r="G71" s="94"/>
      <c r="H71" s="95" t="str">
        <f>G68</f>
        <v>D</v>
      </c>
      <c r="I71" s="96"/>
      <c r="J71" s="96"/>
      <c r="K71" s="96"/>
      <c r="L71" s="97"/>
      <c r="N71" s="77">
        <v>4</v>
      </c>
      <c r="O71" s="98" t="str">
        <f>IF(I69&lt;J69,D69,G69)</f>
        <v>C</v>
      </c>
      <c r="P71" s="99"/>
      <c r="Q71" s="99"/>
      <c r="R71" s="100"/>
    </row>
    <row r="72" spans="1:25" ht="26.25">
      <c r="B72" s="91"/>
      <c r="C72" s="65" t="s">
        <v>19</v>
      </c>
      <c r="D72" s="65" t="s">
        <v>20</v>
      </c>
      <c r="E72" s="65" t="s">
        <v>21</v>
      </c>
      <c r="F72" s="66" t="s">
        <v>22</v>
      </c>
      <c r="G72" s="67" t="s">
        <v>23</v>
      </c>
      <c r="H72" s="68" t="s">
        <v>23</v>
      </c>
      <c r="I72" s="69" t="s">
        <v>22</v>
      </c>
      <c r="J72" s="70" t="s">
        <v>19</v>
      </c>
      <c r="K72" s="70" t="s">
        <v>20</v>
      </c>
      <c r="L72" s="70" t="s">
        <v>21</v>
      </c>
      <c r="N72" s="77">
        <v>5</v>
      </c>
      <c r="O72" s="98" t="str">
        <f>IF(K43&gt;L43,F43,I43)</f>
        <v>B</v>
      </c>
      <c r="P72" s="99"/>
      <c r="Q72" s="99"/>
      <c r="R72" s="100"/>
    </row>
    <row r="73" spans="1:25" ht="27" thickBot="1">
      <c r="B73" s="25" t="s">
        <v>24</v>
      </c>
      <c r="C73" s="65"/>
      <c r="D73" s="65"/>
      <c r="E73" s="65">
        <v>1</v>
      </c>
      <c r="F73" s="71">
        <f>IF(C73&gt;J73,1,0)+IF(D73&gt;K73,1,0)+IF(E73&gt;L73,1,0)</f>
        <v>1</v>
      </c>
      <c r="G73" s="72">
        <f>IF(F73&gt;I73,1,0)</f>
        <v>1</v>
      </c>
      <c r="H73" s="73">
        <f>IF(F73&lt;I73,1,0)</f>
        <v>0</v>
      </c>
      <c r="I73" s="74">
        <f>IF(C73&lt;J73,1,0)+IF(D73&lt;K73,1,0)+IF(E73&lt;L73,1,0)</f>
        <v>0</v>
      </c>
      <c r="J73" s="75"/>
      <c r="K73" s="75"/>
      <c r="L73" s="70"/>
      <c r="N73" s="80">
        <v>6</v>
      </c>
      <c r="O73" s="98" t="str">
        <f>IF(K43&lt;L43,F43,I43)</f>
        <v>E</v>
      </c>
      <c r="P73" s="99"/>
      <c r="Q73" s="99"/>
      <c r="R73" s="100"/>
    </row>
    <row r="74" spans="1:25" ht="26.25">
      <c r="B74" s="25" t="s">
        <v>25</v>
      </c>
      <c r="C74" s="65"/>
      <c r="D74" s="65"/>
      <c r="E74" s="65"/>
      <c r="F74" s="71">
        <f>IF(C74&gt;J74,1,0)+IF(D74&gt;K74,1,0)+IF(E74&gt;L74,1,0)</f>
        <v>0</v>
      </c>
      <c r="G74" s="72">
        <f>IF(F74&gt;I74,1,0)</f>
        <v>0</v>
      </c>
      <c r="H74" s="73">
        <f>IF(F74&lt;I74,1,0)</f>
        <v>0</v>
      </c>
      <c r="I74" s="74">
        <f>IF(C74&lt;J74,1,0)+IF(D74&lt;K74,1,0)+IF(E74&lt;L74,1,0)</f>
        <v>0</v>
      </c>
      <c r="J74" s="75"/>
      <c r="K74" s="75"/>
      <c r="L74" s="70"/>
    </row>
    <row r="75" spans="1:25" ht="26.25">
      <c r="B75" s="25" t="s">
        <v>26</v>
      </c>
      <c r="C75" s="65"/>
      <c r="D75" s="65"/>
      <c r="E75" s="65"/>
      <c r="F75" s="71">
        <f>IF(C75&gt;J75,1,0)+IF(D75&gt;K75,1,0)+IF(E75&gt;L75,1,0)</f>
        <v>0</v>
      </c>
      <c r="G75" s="72">
        <f>IF(F75&gt;I75,1,0)</f>
        <v>0</v>
      </c>
      <c r="H75" s="73">
        <f>IF(F75&lt;I75,1,0)</f>
        <v>0</v>
      </c>
      <c r="I75" s="74">
        <f>IF(C75&lt;J75,1,0)+IF(D75&lt;K75,1,0)+IF(E75&lt;L75,1,0)</f>
        <v>0</v>
      </c>
      <c r="J75" s="75"/>
      <c r="K75" s="75"/>
      <c r="L75" s="70"/>
      <c r="N75" s="33"/>
    </row>
    <row r="76" spans="1:25" ht="26.25">
      <c r="A76" s="15"/>
      <c r="B76" s="25" t="s">
        <v>27</v>
      </c>
      <c r="C76" s="65"/>
      <c r="D76" s="65"/>
      <c r="E76" s="65"/>
      <c r="F76" s="71">
        <f>IF(C76&gt;J76,1,0)+IF(D76&gt;K76,1,0)+IF(E76&gt;L76,1,0)</f>
        <v>0</v>
      </c>
      <c r="G76" s="72">
        <f>IF(F76&gt;I76,1,0)</f>
        <v>0</v>
      </c>
      <c r="H76" s="73">
        <f>IF(F76&lt;I76,1,0)</f>
        <v>0</v>
      </c>
      <c r="I76" s="74">
        <f>IF(C76&lt;J76,1,0)+IF(D76&lt;K76,1,0)+IF(E76&lt;L76,1,0)</f>
        <v>0</v>
      </c>
      <c r="J76" s="75"/>
      <c r="K76" s="75"/>
      <c r="L76" s="70"/>
      <c r="M76" s="16"/>
      <c r="Y76" s="15"/>
    </row>
    <row r="77" spans="1:25" ht="26.25">
      <c r="A77" s="15"/>
      <c r="B77" s="25" t="s">
        <v>28</v>
      </c>
      <c r="C77" s="65"/>
      <c r="D77" s="65"/>
      <c r="E77" s="65"/>
      <c r="F77" s="71">
        <f>IF(C77&gt;J77,1,0)+IF(D77&gt;K77,1,0)+IF(E77&gt;L77,1,0)</f>
        <v>0</v>
      </c>
      <c r="G77" s="72">
        <f>IF(F77&gt;I77,1,0)</f>
        <v>0</v>
      </c>
      <c r="H77" s="73">
        <f>IF(F77&lt;I77,1,0)</f>
        <v>0</v>
      </c>
      <c r="I77" s="74">
        <f>IF(C77&lt;J77,1,0)+IF(D77&lt;K77,1,0)+IF(E77&lt;L77,1,0)</f>
        <v>0</v>
      </c>
      <c r="J77" s="75"/>
      <c r="K77" s="75"/>
      <c r="L77" s="70"/>
      <c r="M77" s="16"/>
      <c r="Y77" s="15"/>
    </row>
    <row r="78" spans="1:25" ht="18">
      <c r="A78" s="15"/>
      <c r="B78" s="15"/>
      <c r="C78" s="101" t="s">
        <v>29</v>
      </c>
      <c r="D78" s="101"/>
      <c r="E78" s="65">
        <f>SUM(C73:E77)</f>
        <v>1</v>
      </c>
      <c r="F78" s="71">
        <f>SUM(F73:F77)</f>
        <v>1</v>
      </c>
      <c r="G78" s="72">
        <f>SUM(G73:G77)</f>
        <v>1</v>
      </c>
      <c r="H78" s="73">
        <f>SUM(H73:H77)</f>
        <v>0</v>
      </c>
      <c r="I78" s="74">
        <f>SUM(I73:I77)</f>
        <v>0</v>
      </c>
      <c r="J78" s="70">
        <f>SUM(J73:L77)</f>
        <v>0</v>
      </c>
      <c r="K78" s="102" t="s">
        <v>29</v>
      </c>
      <c r="L78" s="103"/>
      <c r="M78" s="16"/>
      <c r="Y78" s="15"/>
    </row>
    <row r="79" spans="1:25" ht="18">
      <c r="A79" s="15"/>
      <c r="M79" s="16"/>
      <c r="Y79" s="15"/>
    </row>
    <row r="80" spans="1:25" ht="18">
      <c r="A80" s="15"/>
      <c r="B80" s="90" t="s">
        <v>38</v>
      </c>
      <c r="C80" s="92" t="str">
        <f>D69</f>
        <v>F</v>
      </c>
      <c r="D80" s="93"/>
      <c r="E80" s="93"/>
      <c r="F80" s="93"/>
      <c r="G80" s="94"/>
      <c r="H80" s="95" t="str">
        <f>G69</f>
        <v>C</v>
      </c>
      <c r="I80" s="96"/>
      <c r="J80" s="96"/>
      <c r="K80" s="96"/>
      <c r="L80" s="97"/>
      <c r="M80" s="16"/>
      <c r="Y80" s="15"/>
    </row>
    <row r="81" spans="1:25" ht="18">
      <c r="A81" s="15"/>
      <c r="B81" s="91"/>
      <c r="C81" s="65" t="s">
        <v>19</v>
      </c>
      <c r="D81" s="65" t="s">
        <v>20</v>
      </c>
      <c r="E81" s="65" t="s">
        <v>21</v>
      </c>
      <c r="F81" s="66" t="s">
        <v>22</v>
      </c>
      <c r="G81" s="67" t="s">
        <v>23</v>
      </c>
      <c r="H81" s="68" t="s">
        <v>23</v>
      </c>
      <c r="I81" s="69" t="s">
        <v>22</v>
      </c>
      <c r="J81" s="70" t="s">
        <v>19</v>
      </c>
      <c r="K81" s="70" t="s">
        <v>20</v>
      </c>
      <c r="L81" s="70" t="s">
        <v>21</v>
      </c>
      <c r="M81" s="16"/>
      <c r="Y81" s="15"/>
    </row>
    <row r="82" spans="1:25" ht="26.25">
      <c r="A82" s="15"/>
      <c r="B82" s="25" t="s">
        <v>24</v>
      </c>
      <c r="C82" s="65"/>
      <c r="D82" s="65"/>
      <c r="E82" s="65">
        <v>1</v>
      </c>
      <c r="F82" s="71">
        <f>IF(C82&gt;J82,1,0)+IF(D82&gt;K82,1,0)+IF(E82&gt;L82,1,0)</f>
        <v>1</v>
      </c>
      <c r="G82" s="72">
        <f>IF(F82&gt;I82,1,0)</f>
        <v>1</v>
      </c>
      <c r="H82" s="73">
        <f>IF(F82&lt;I82,1,0)</f>
        <v>0</v>
      </c>
      <c r="I82" s="74">
        <f>IF(C82&lt;J82,1,0)+IF(D82&lt;K82,1,0)+IF(E82&lt;L82,1,0)</f>
        <v>0</v>
      </c>
      <c r="J82" s="75"/>
      <c r="K82" s="75"/>
      <c r="L82" s="70"/>
      <c r="M82" s="16"/>
      <c r="Y82" s="15"/>
    </row>
    <row r="83" spans="1:25" ht="26.25">
      <c r="A83" s="15"/>
      <c r="B83" s="25" t="s">
        <v>25</v>
      </c>
      <c r="C83" s="65"/>
      <c r="D83" s="65"/>
      <c r="E83" s="65"/>
      <c r="F83" s="71">
        <f>IF(C83&gt;J83,1,0)+IF(D83&gt;K83,1,0)+IF(E83&gt;L83,1,0)</f>
        <v>0</v>
      </c>
      <c r="G83" s="72">
        <f>IF(F83&gt;I83,1,0)</f>
        <v>0</v>
      </c>
      <c r="H83" s="73">
        <f>IF(F83&lt;I83,1,0)</f>
        <v>0</v>
      </c>
      <c r="I83" s="74">
        <f>IF(C83&lt;J83,1,0)+IF(D83&lt;K83,1,0)+IF(E83&lt;L83,1,0)</f>
        <v>0</v>
      </c>
      <c r="J83" s="75"/>
      <c r="K83" s="75"/>
      <c r="L83" s="70"/>
      <c r="M83" s="16"/>
      <c r="Y83" s="15"/>
    </row>
    <row r="84" spans="1:25" ht="26.25">
      <c r="B84" s="25" t="s">
        <v>26</v>
      </c>
      <c r="C84" s="65"/>
      <c r="D84" s="65"/>
      <c r="E84" s="65"/>
      <c r="F84" s="71">
        <f>IF(C84&gt;J84,1,0)+IF(D84&gt;K84,1,0)+IF(E84&gt;L84,1,0)</f>
        <v>0</v>
      </c>
      <c r="G84" s="72">
        <f>IF(F84&gt;I84,1,0)</f>
        <v>0</v>
      </c>
      <c r="H84" s="73">
        <f>IF(F84&lt;I84,1,0)</f>
        <v>0</v>
      </c>
      <c r="I84" s="74">
        <f>IF(C84&lt;J84,1,0)+IF(D84&lt;K84,1,0)+IF(E84&lt;L84,1,0)</f>
        <v>0</v>
      </c>
      <c r="J84" s="75"/>
      <c r="K84" s="75"/>
      <c r="L84" s="70"/>
      <c r="N84" s="33"/>
    </row>
    <row r="85" spans="1:25" ht="26.25">
      <c r="B85" s="25" t="s">
        <v>27</v>
      </c>
      <c r="C85" s="65"/>
      <c r="D85" s="65"/>
      <c r="E85" s="65"/>
      <c r="F85" s="71">
        <f>IF(C85&gt;J85,1,0)+IF(D85&gt;K85,1,0)+IF(E85&gt;L85,1,0)</f>
        <v>0</v>
      </c>
      <c r="G85" s="72">
        <f>IF(F85&gt;I85,1,0)</f>
        <v>0</v>
      </c>
      <c r="H85" s="73">
        <f>IF(F85&lt;I85,1,0)</f>
        <v>0</v>
      </c>
      <c r="I85" s="74">
        <f>IF(C85&lt;J85,1,0)+IF(D85&lt;K85,1,0)+IF(E85&lt;L85,1,0)</f>
        <v>0</v>
      </c>
      <c r="J85" s="75"/>
      <c r="K85" s="75"/>
      <c r="L85" s="70"/>
      <c r="N85" s="33"/>
    </row>
    <row r="86" spans="1:25" ht="26.25">
      <c r="B86" s="25" t="s">
        <v>28</v>
      </c>
      <c r="C86" s="65"/>
      <c r="D86" s="65"/>
      <c r="E86" s="65"/>
      <c r="F86" s="71">
        <f>IF(C86&gt;J86,1,0)+IF(D86&gt;K86,1,0)+IF(E86&gt;L86,1,0)</f>
        <v>0</v>
      </c>
      <c r="G86" s="72">
        <f>IF(F86&gt;I86,1,0)</f>
        <v>0</v>
      </c>
      <c r="H86" s="73">
        <f>IF(F86&lt;I86,1,0)</f>
        <v>0</v>
      </c>
      <c r="I86" s="74">
        <f>IF(C86&lt;J86,1,0)+IF(D86&lt;K86,1,0)+IF(E86&lt;L86,1,0)</f>
        <v>0</v>
      </c>
      <c r="J86" s="75"/>
      <c r="K86" s="75"/>
      <c r="L86" s="70"/>
      <c r="N86" s="33"/>
    </row>
    <row r="87" spans="1:25" ht="18">
      <c r="B87" s="15"/>
      <c r="C87" s="101" t="s">
        <v>29</v>
      </c>
      <c r="D87" s="101"/>
      <c r="E87" s="65">
        <f>SUM(C82:E86)</f>
        <v>1</v>
      </c>
      <c r="F87" s="71">
        <f>SUM(F82:F86)</f>
        <v>1</v>
      </c>
      <c r="G87" s="72">
        <f>SUM(G82:G86)</f>
        <v>1</v>
      </c>
      <c r="H87" s="73">
        <f>SUM(H82:H86)</f>
        <v>0</v>
      </c>
      <c r="I87" s="74">
        <f>SUM(I82:I86)</f>
        <v>0</v>
      </c>
      <c r="J87" s="70">
        <f>SUM(J82:L86)</f>
        <v>0</v>
      </c>
      <c r="K87" s="102" t="s">
        <v>29</v>
      </c>
      <c r="L87" s="103"/>
    </row>
    <row r="88" spans="1:25" ht="15.75" thickBot="1"/>
    <row r="89" spans="1:25" ht="15.75" thickBot="1">
      <c r="J89" s="76"/>
    </row>
    <row r="91" spans="1:25">
      <c r="L91" s="78"/>
      <c r="N91" s="79"/>
    </row>
    <row r="92" spans="1:25">
      <c r="L92" s="78"/>
    </row>
  </sheetData>
  <mergeCells count="125">
    <mergeCell ref="C1:M1"/>
    <mergeCell ref="C2:M2"/>
    <mergeCell ref="B4:G4"/>
    <mergeCell ref="I4:N4"/>
    <mergeCell ref="K5:L5"/>
    <mergeCell ref="M5:N5"/>
    <mergeCell ref="C14:D14"/>
    <mergeCell ref="K14:L14"/>
    <mergeCell ref="C7:G7"/>
    <mergeCell ref="H7:L7"/>
    <mergeCell ref="B5:C5"/>
    <mergeCell ref="D5:E5"/>
    <mergeCell ref="F5:G5"/>
    <mergeCell ref="I5:J5"/>
    <mergeCell ref="O7:S7"/>
    <mergeCell ref="T7:X7"/>
    <mergeCell ref="AA7:AE7"/>
    <mergeCell ref="AF7:AJ7"/>
    <mergeCell ref="O14:P14"/>
    <mergeCell ref="W14:X14"/>
    <mergeCell ref="AA14:AB14"/>
    <mergeCell ref="AI14:AJ14"/>
    <mergeCell ref="AI23:AJ23"/>
    <mergeCell ref="C16:G16"/>
    <mergeCell ref="H16:L16"/>
    <mergeCell ref="O16:S16"/>
    <mergeCell ref="T16:X16"/>
    <mergeCell ref="AA16:AE16"/>
    <mergeCell ref="AF16:AJ16"/>
    <mergeCell ref="C23:D23"/>
    <mergeCell ref="K23:L23"/>
    <mergeCell ref="O23:P23"/>
    <mergeCell ref="X27:Y27"/>
    <mergeCell ref="C26:G26"/>
    <mergeCell ref="H26:I26"/>
    <mergeCell ref="K26:O26"/>
    <mergeCell ref="Q26:R26"/>
    <mergeCell ref="AA23:AB23"/>
    <mergeCell ref="W23:X23"/>
    <mergeCell ref="X29:Y29"/>
    <mergeCell ref="C28:D28"/>
    <mergeCell ref="F28:G28"/>
    <mergeCell ref="L28:O28"/>
    <mergeCell ref="Q28:R28"/>
    <mergeCell ref="X26:AB26"/>
    <mergeCell ref="C27:D27"/>
    <mergeCell ref="F27:G27"/>
    <mergeCell ref="L27:O27"/>
    <mergeCell ref="Q27:R27"/>
    <mergeCell ref="X34:Y34"/>
    <mergeCell ref="C33:G33"/>
    <mergeCell ref="H33:I33"/>
    <mergeCell ref="K33:O33"/>
    <mergeCell ref="Q33:R33"/>
    <mergeCell ref="X28:Y28"/>
    <mergeCell ref="C29:D29"/>
    <mergeCell ref="F29:G29"/>
    <mergeCell ref="L29:O29"/>
    <mergeCell ref="Q29:R29"/>
    <mergeCell ref="X36:Y36"/>
    <mergeCell ref="C35:D35"/>
    <mergeCell ref="F35:G35"/>
    <mergeCell ref="L35:O35"/>
    <mergeCell ref="Q35:R35"/>
    <mergeCell ref="X33:AB33"/>
    <mergeCell ref="C34:D34"/>
    <mergeCell ref="F34:G34"/>
    <mergeCell ref="L34:O34"/>
    <mergeCell ref="Q34:R34"/>
    <mergeCell ref="D42:J42"/>
    <mergeCell ref="K42:L42"/>
    <mergeCell ref="D43:E43"/>
    <mergeCell ref="F43:G43"/>
    <mergeCell ref="I43:J43"/>
    <mergeCell ref="X35:Y35"/>
    <mergeCell ref="C36:D36"/>
    <mergeCell ref="F36:G36"/>
    <mergeCell ref="L36:O36"/>
    <mergeCell ref="Q36:R36"/>
    <mergeCell ref="C48:G48"/>
    <mergeCell ref="H48:L48"/>
    <mergeCell ref="D39:J39"/>
    <mergeCell ref="K39:L39"/>
    <mergeCell ref="D40:E40"/>
    <mergeCell ref="F40:G40"/>
    <mergeCell ref="I40:J40"/>
    <mergeCell ref="D41:E41"/>
    <mergeCell ref="F41:G41"/>
    <mergeCell ref="I41:J41"/>
    <mergeCell ref="O52:S52"/>
    <mergeCell ref="T52:X52"/>
    <mergeCell ref="C55:D55"/>
    <mergeCell ref="K55:L55"/>
    <mergeCell ref="W59:X59"/>
    <mergeCell ref="C64:D64"/>
    <mergeCell ref="K64:L64"/>
    <mergeCell ref="O59:P59"/>
    <mergeCell ref="C57:G57"/>
    <mergeCell ref="H57:L57"/>
    <mergeCell ref="B68:C68"/>
    <mergeCell ref="D68:E68"/>
    <mergeCell ref="G68:H68"/>
    <mergeCell ref="N52:N53"/>
    <mergeCell ref="B67:H67"/>
    <mergeCell ref="I67:J67"/>
    <mergeCell ref="N67:R67"/>
    <mergeCell ref="C87:D87"/>
    <mergeCell ref="K87:L87"/>
    <mergeCell ref="O73:R73"/>
    <mergeCell ref="C78:D78"/>
    <mergeCell ref="K78:L78"/>
    <mergeCell ref="O68:R68"/>
    <mergeCell ref="B69:C69"/>
    <mergeCell ref="D69:E69"/>
    <mergeCell ref="G69:H69"/>
    <mergeCell ref="O69:R69"/>
    <mergeCell ref="B80:B81"/>
    <mergeCell ref="C80:G80"/>
    <mergeCell ref="H80:L80"/>
    <mergeCell ref="O70:R70"/>
    <mergeCell ref="B71:B72"/>
    <mergeCell ref="C71:G71"/>
    <mergeCell ref="H71:L71"/>
    <mergeCell ref="O71:R71"/>
    <mergeCell ref="O72:R72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AM98"/>
  <sheetViews>
    <sheetView tabSelected="1" zoomScale="50" zoomScaleNormal="50" workbookViewId="0">
      <selection activeCell="A27" sqref="A27"/>
    </sheetView>
  </sheetViews>
  <sheetFormatPr baseColWidth="10" defaultRowHeight="15"/>
  <cols>
    <col min="26" max="26" width="15.140625" bestFit="1" customWidth="1"/>
    <col min="29" max="29" width="15.140625" bestFit="1" customWidth="1"/>
  </cols>
  <sheetData>
    <row r="2" spans="1:39" ht="25.5">
      <c r="C2" s="157" t="s">
        <v>47</v>
      </c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"/>
      <c r="O2" s="1"/>
    </row>
    <row r="3" spans="1:39" ht="25.5">
      <c r="C3" s="157" t="s">
        <v>1</v>
      </c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"/>
      <c r="O3" s="1"/>
    </row>
    <row r="5" spans="1:39" ht="18">
      <c r="B5" s="158" t="s">
        <v>2</v>
      </c>
      <c r="C5" s="158"/>
      <c r="D5" s="158"/>
      <c r="E5" s="158"/>
      <c r="F5" s="158"/>
      <c r="G5" s="158"/>
      <c r="H5" s="2"/>
      <c r="I5" s="132" t="s">
        <v>3</v>
      </c>
      <c r="J5" s="132"/>
      <c r="K5" s="132"/>
      <c r="L5" s="132"/>
      <c r="M5" s="132"/>
      <c r="N5" s="132"/>
    </row>
    <row r="6" spans="1:39" ht="18">
      <c r="B6" s="137" t="s">
        <v>48</v>
      </c>
      <c r="C6" s="137"/>
      <c r="D6" s="137" t="s">
        <v>50</v>
      </c>
      <c r="E6" s="137"/>
      <c r="F6" s="137" t="s">
        <v>52</v>
      </c>
      <c r="G6" s="137"/>
      <c r="H6" s="2"/>
      <c r="I6" s="131" t="s">
        <v>49</v>
      </c>
      <c r="J6" s="131"/>
      <c r="K6" s="131" t="s">
        <v>51</v>
      </c>
      <c r="L6" s="131"/>
      <c r="M6" s="131" t="s">
        <v>53</v>
      </c>
      <c r="N6" s="131"/>
    </row>
    <row r="8" spans="1:39" ht="18">
      <c r="A8" s="15"/>
      <c r="B8" s="89" t="s">
        <v>40</v>
      </c>
      <c r="C8" s="149" t="str">
        <f>C28</f>
        <v>VERZY</v>
      </c>
      <c r="D8" s="150"/>
      <c r="E8" s="150"/>
      <c r="F8" s="150"/>
      <c r="G8" s="151"/>
      <c r="H8" s="152" t="str">
        <f>F28</f>
        <v>MAREUIL</v>
      </c>
      <c r="I8" s="153"/>
      <c r="J8" s="153"/>
      <c r="K8" s="153"/>
      <c r="L8" s="154"/>
      <c r="M8" s="16"/>
      <c r="N8" s="89" t="s">
        <v>41</v>
      </c>
      <c r="O8" s="149" t="str">
        <f>C29</f>
        <v>MAREUIL</v>
      </c>
      <c r="P8" s="150"/>
      <c r="Q8" s="150"/>
      <c r="R8" s="150"/>
      <c r="S8" s="151"/>
      <c r="T8" s="152" t="str">
        <f>F29</f>
        <v>SCHUMANN</v>
      </c>
      <c r="U8" s="153"/>
      <c r="V8" s="153"/>
      <c r="W8" s="153"/>
      <c r="X8" s="154"/>
      <c r="Y8" s="15"/>
      <c r="Z8" s="89" t="s">
        <v>42</v>
      </c>
      <c r="AA8" s="149" t="str">
        <f>C30</f>
        <v>SCHUMANN</v>
      </c>
      <c r="AB8" s="150"/>
      <c r="AC8" s="150"/>
      <c r="AD8" s="150"/>
      <c r="AE8" s="151"/>
      <c r="AF8" s="152" t="str">
        <f>F30</f>
        <v>VERZY</v>
      </c>
      <c r="AG8" s="153"/>
      <c r="AH8" s="153"/>
      <c r="AI8" s="153"/>
      <c r="AJ8" s="154"/>
      <c r="AK8" s="15"/>
      <c r="AL8" s="15"/>
      <c r="AM8" s="15"/>
    </row>
    <row r="9" spans="1:39" ht="18">
      <c r="A9" s="15"/>
      <c r="B9" s="19" t="s">
        <v>2</v>
      </c>
      <c r="C9" s="20" t="s">
        <v>19</v>
      </c>
      <c r="D9" s="20" t="s">
        <v>20</v>
      </c>
      <c r="E9" s="20" t="s">
        <v>21</v>
      </c>
      <c r="F9" s="21" t="s">
        <v>22</v>
      </c>
      <c r="G9" s="4" t="s">
        <v>23</v>
      </c>
      <c r="H9" s="22" t="s">
        <v>23</v>
      </c>
      <c r="I9" s="23" t="s">
        <v>22</v>
      </c>
      <c r="J9" s="24" t="s">
        <v>19</v>
      </c>
      <c r="K9" s="24" t="s">
        <v>20</v>
      </c>
      <c r="L9" s="24" t="s">
        <v>21</v>
      </c>
      <c r="M9" s="16"/>
      <c r="N9" s="19" t="s">
        <v>2</v>
      </c>
      <c r="O9" s="20" t="s">
        <v>19</v>
      </c>
      <c r="P9" s="20" t="s">
        <v>20</v>
      </c>
      <c r="Q9" s="20" t="s">
        <v>21</v>
      </c>
      <c r="R9" s="21" t="s">
        <v>22</v>
      </c>
      <c r="S9" s="4" t="s">
        <v>23</v>
      </c>
      <c r="T9" s="22" t="s">
        <v>23</v>
      </c>
      <c r="U9" s="23" t="s">
        <v>22</v>
      </c>
      <c r="V9" s="24" t="s">
        <v>19</v>
      </c>
      <c r="W9" s="24" t="s">
        <v>20</v>
      </c>
      <c r="X9" s="24" t="s">
        <v>21</v>
      </c>
      <c r="Y9" s="15"/>
      <c r="Z9" s="19" t="s">
        <v>2</v>
      </c>
      <c r="AA9" s="20" t="s">
        <v>19</v>
      </c>
      <c r="AB9" s="20" t="s">
        <v>20</v>
      </c>
      <c r="AC9" s="20" t="s">
        <v>21</v>
      </c>
      <c r="AD9" s="21" t="s">
        <v>22</v>
      </c>
      <c r="AE9" s="4" t="s">
        <v>23</v>
      </c>
      <c r="AF9" s="22" t="s">
        <v>23</v>
      </c>
      <c r="AG9" s="23" t="s">
        <v>22</v>
      </c>
      <c r="AH9" s="24" t="s">
        <v>19</v>
      </c>
      <c r="AI9" s="24" t="s">
        <v>20</v>
      </c>
      <c r="AJ9" s="24" t="s">
        <v>21</v>
      </c>
      <c r="AK9" s="15"/>
      <c r="AL9" s="15"/>
      <c r="AM9" s="15"/>
    </row>
    <row r="10" spans="1:39" ht="26.25">
      <c r="A10" s="15"/>
      <c r="B10" s="25" t="s">
        <v>24</v>
      </c>
      <c r="C10" s="20">
        <v>3</v>
      </c>
      <c r="D10" s="20">
        <v>15</v>
      </c>
      <c r="E10" s="20">
        <v>6</v>
      </c>
      <c r="F10" s="26">
        <f>IF(C10&gt;J10,1,0)+IF(D10&gt;K10,1,0)+IF(E10&gt;L10,1,0)</f>
        <v>1</v>
      </c>
      <c r="G10" s="27">
        <f>IF(F10&gt;I10,1,0)</f>
        <v>0</v>
      </c>
      <c r="H10" s="28">
        <f>IF(F10&lt;I10,1,0)</f>
        <v>1</v>
      </c>
      <c r="I10" s="29">
        <f>IF(C10&lt;J10,1,0)+IF(D10&lt;K10,1,0)+IF(E10&lt;L10,1,0)</f>
        <v>2</v>
      </c>
      <c r="J10" s="30">
        <v>15</v>
      </c>
      <c r="K10" s="30">
        <v>9</v>
      </c>
      <c r="L10" s="24">
        <v>15</v>
      </c>
      <c r="M10" s="16"/>
      <c r="N10" s="25" t="s">
        <v>24</v>
      </c>
      <c r="O10" s="20">
        <v>15</v>
      </c>
      <c r="P10" s="20">
        <v>15</v>
      </c>
      <c r="Q10" s="20"/>
      <c r="R10" s="26">
        <f>IF(O10&gt;V10,1,0)+IF(P10&gt;W10,1,0)+IF(Q10&gt;X10,1,0)</f>
        <v>2</v>
      </c>
      <c r="S10" s="27">
        <f>IF(R10&gt;U10,1,0)</f>
        <v>1</v>
      </c>
      <c r="T10" s="28">
        <f>IF(R10&lt;U10,1,0)</f>
        <v>0</v>
      </c>
      <c r="U10" s="29">
        <f>IF(O10&lt;V10,1,0)+IF(P10&lt;W10,1,0)+IF(Q10&lt;X10,1,0)</f>
        <v>0</v>
      </c>
      <c r="V10" s="30">
        <v>7</v>
      </c>
      <c r="W10" s="30">
        <v>11</v>
      </c>
      <c r="X10" s="24"/>
      <c r="Y10" s="15"/>
      <c r="Z10" s="25" t="s">
        <v>24</v>
      </c>
      <c r="AA10" s="20">
        <v>13</v>
      </c>
      <c r="AB10" s="20">
        <v>15</v>
      </c>
      <c r="AC10" s="20">
        <v>15</v>
      </c>
      <c r="AD10" s="26">
        <f>IF(AA10&gt;AH10,1,0)+IF(AB10&gt;AI10,1,0)+IF(AC10&gt;AJ10,1,0)</f>
        <v>2</v>
      </c>
      <c r="AE10" s="27">
        <f>IF(AD10&gt;AG10,1,0)</f>
        <v>1</v>
      </c>
      <c r="AF10" s="28">
        <f>IF(AD10&lt;AG10,1,0)</f>
        <v>0</v>
      </c>
      <c r="AG10" s="29">
        <f>IF(AA10&lt;AH10,1,0)+IF(AB10&lt;AI10,1,0)+IF(AC10&lt;AJ10,1,0)</f>
        <v>1</v>
      </c>
      <c r="AH10" s="30">
        <v>15</v>
      </c>
      <c r="AI10" s="30">
        <v>13</v>
      </c>
      <c r="AJ10" s="24">
        <v>9</v>
      </c>
      <c r="AK10" s="15"/>
      <c r="AL10" s="15"/>
      <c r="AM10" s="15"/>
    </row>
    <row r="11" spans="1:39" ht="26.25">
      <c r="A11" s="15"/>
      <c r="B11" s="25" t="s">
        <v>25</v>
      </c>
      <c r="C11" s="20">
        <v>15</v>
      </c>
      <c r="D11" s="20">
        <v>15</v>
      </c>
      <c r="E11" s="20"/>
      <c r="F11" s="26">
        <f>IF(C11&gt;J11,1,0)+IF(D11&gt;K11,1,0)+IF(E11&gt;L11,1,0)</f>
        <v>2</v>
      </c>
      <c r="G11" s="27">
        <f>IF(F11&gt;I11,1,0)</f>
        <v>1</v>
      </c>
      <c r="H11" s="28">
        <f>IF(F11&lt;I11,1,0)</f>
        <v>0</v>
      </c>
      <c r="I11" s="29">
        <f>IF(C11&lt;J11,1,0)+IF(D11&lt;K11,1,0)+IF(E11&lt;L11,1,0)</f>
        <v>0</v>
      </c>
      <c r="J11" s="30">
        <v>5</v>
      </c>
      <c r="K11" s="30">
        <v>12</v>
      </c>
      <c r="L11" s="24"/>
      <c r="M11" s="16"/>
      <c r="N11" s="25" t="s">
        <v>25</v>
      </c>
      <c r="O11" s="20">
        <v>15</v>
      </c>
      <c r="P11" s="20">
        <v>15</v>
      </c>
      <c r="Q11" s="20"/>
      <c r="R11" s="26">
        <f>IF(O11&gt;V11,1,0)+IF(P11&gt;W11,1,0)+IF(Q11&gt;X11,1,0)</f>
        <v>1</v>
      </c>
      <c r="S11" s="27">
        <f>IF(R11&gt;U11,1,0)</f>
        <v>1</v>
      </c>
      <c r="T11" s="28">
        <f>IF(R11&lt;U11,1,0)</f>
        <v>0</v>
      </c>
      <c r="U11" s="29">
        <f>IF(O11&lt;V11,1,0)+IF(P11&lt;W11,1,0)+IF(Q11&lt;X11,1,0)</f>
        <v>0</v>
      </c>
      <c r="V11" s="30">
        <v>10</v>
      </c>
      <c r="W11" s="30">
        <v>15</v>
      </c>
      <c r="X11" s="24"/>
      <c r="Y11" s="15"/>
      <c r="Z11" s="25" t="s">
        <v>25</v>
      </c>
      <c r="AA11" s="20">
        <v>5</v>
      </c>
      <c r="AB11" s="20">
        <v>9</v>
      </c>
      <c r="AC11" s="20"/>
      <c r="AD11" s="26">
        <f>IF(AA11&gt;AH11,1,0)+IF(AB11&gt;AI11,1,0)+IF(AC11&gt;AJ11,1,0)</f>
        <v>0</v>
      </c>
      <c r="AE11" s="27">
        <f>IF(AD11&gt;AG11,1,0)</f>
        <v>0</v>
      </c>
      <c r="AF11" s="28">
        <f>IF(AD11&lt;AG11,1,0)</f>
        <v>1</v>
      </c>
      <c r="AG11" s="29">
        <f>IF(AA11&lt;AH11,1,0)+IF(AB11&lt;AI11,1,0)+IF(AC11&lt;AJ11,1,0)</f>
        <v>2</v>
      </c>
      <c r="AH11" s="30">
        <v>15</v>
      </c>
      <c r="AI11" s="30">
        <v>15</v>
      </c>
      <c r="AJ11" s="24"/>
      <c r="AK11" s="15"/>
      <c r="AL11" s="15"/>
      <c r="AM11" s="15"/>
    </row>
    <row r="12" spans="1:39" ht="26.25">
      <c r="A12" s="15"/>
      <c r="B12" s="25" t="s">
        <v>26</v>
      </c>
      <c r="C12" s="20">
        <v>7</v>
      </c>
      <c r="D12" s="20">
        <v>3</v>
      </c>
      <c r="E12" s="20"/>
      <c r="F12" s="26">
        <f>IF(C12&gt;J12,1,0)+IF(D12&gt;K12,1,0)+IF(E12&gt;L12,1,0)</f>
        <v>0</v>
      </c>
      <c r="G12" s="27">
        <f>IF(F12&gt;I12,1,0)</f>
        <v>0</v>
      </c>
      <c r="H12" s="28">
        <f>IF(F12&lt;I12,1,0)</f>
        <v>1</v>
      </c>
      <c r="I12" s="29">
        <f>IF(C12&lt;J12,1,0)+IF(D12&lt;K12,1,0)+IF(E12&lt;L12,1,0)</f>
        <v>2</v>
      </c>
      <c r="J12" s="30">
        <v>15</v>
      </c>
      <c r="K12" s="30">
        <v>15</v>
      </c>
      <c r="L12" s="24"/>
      <c r="M12" s="16"/>
      <c r="N12" s="25" t="s">
        <v>26</v>
      </c>
      <c r="O12" s="20">
        <v>15</v>
      </c>
      <c r="P12" s="20">
        <v>15</v>
      </c>
      <c r="Q12" s="20"/>
      <c r="R12" s="26">
        <f>IF(O12&gt;V12,1,0)+IF(P12&gt;W12,1,0)+IF(Q12&gt;X12,1,0)</f>
        <v>2</v>
      </c>
      <c r="S12" s="27">
        <f>IF(R12&gt;U12,1,0)</f>
        <v>1</v>
      </c>
      <c r="T12" s="28">
        <f>IF(R12&lt;U12,1,0)</f>
        <v>0</v>
      </c>
      <c r="U12" s="29">
        <f>IF(O12&lt;V12,1,0)+IF(P12&lt;W12,1,0)+IF(Q12&lt;X12,1,0)</f>
        <v>0</v>
      </c>
      <c r="V12" s="30">
        <v>7</v>
      </c>
      <c r="W12" s="30">
        <v>7</v>
      </c>
      <c r="X12" s="24"/>
      <c r="Y12" s="15"/>
      <c r="Z12" s="25" t="s">
        <v>26</v>
      </c>
      <c r="AA12" s="20">
        <v>14</v>
      </c>
      <c r="AB12" s="20">
        <v>9</v>
      </c>
      <c r="AC12" s="20"/>
      <c r="AD12" s="26">
        <f>IF(AA12&gt;AH12,1,0)+IF(AB12&gt;AI12,1,0)+IF(AC12&gt;AJ12,1,0)</f>
        <v>0</v>
      </c>
      <c r="AE12" s="27">
        <f>IF(AD12&gt;AG12,1,0)</f>
        <v>0</v>
      </c>
      <c r="AF12" s="28">
        <f>IF(AD12&lt;AG12,1,0)</f>
        <v>1</v>
      </c>
      <c r="AG12" s="29">
        <f>IF(AA12&lt;AH12,1,0)+IF(AB12&lt;AI12,1,0)+IF(AC12&lt;AJ12,1,0)</f>
        <v>2</v>
      </c>
      <c r="AH12" s="30">
        <v>15</v>
      </c>
      <c r="AI12" s="30">
        <v>15</v>
      </c>
      <c r="AJ12" s="24"/>
      <c r="AK12" s="15"/>
      <c r="AL12" s="15"/>
      <c r="AM12" s="15"/>
    </row>
    <row r="13" spans="1:39" ht="26.25">
      <c r="A13" s="15"/>
      <c r="B13" s="25" t="s">
        <v>27</v>
      </c>
      <c r="C13" s="20">
        <v>15</v>
      </c>
      <c r="D13" s="20">
        <v>15</v>
      </c>
      <c r="E13" s="20"/>
      <c r="F13" s="26">
        <f>IF(C13&gt;J13,1,0)+IF(D13&gt;K13,1,0)+IF(E13&gt;L13,1,0)</f>
        <v>2</v>
      </c>
      <c r="G13" s="27">
        <f>IF(F13&gt;I13,1,0)</f>
        <v>1</v>
      </c>
      <c r="H13" s="28">
        <f>IF(F13&lt;I13,1,0)</f>
        <v>0</v>
      </c>
      <c r="I13" s="29">
        <f>IF(C13&lt;J13,1,0)+IF(D13&lt;K13,1,0)+IF(E13&lt;L13,1,0)</f>
        <v>0</v>
      </c>
      <c r="J13" s="30">
        <v>12</v>
      </c>
      <c r="K13" s="30">
        <v>9</v>
      </c>
      <c r="L13" s="24"/>
      <c r="M13" s="16"/>
      <c r="N13" s="25" t="s">
        <v>27</v>
      </c>
      <c r="O13" s="20">
        <v>10</v>
      </c>
      <c r="P13" s="20">
        <v>15</v>
      </c>
      <c r="Q13" s="20">
        <v>11</v>
      </c>
      <c r="R13" s="26">
        <f>IF(O13&gt;V13,1,0)+IF(P13&gt;W13,1,0)+IF(Q13&gt;X13,1,0)</f>
        <v>1</v>
      </c>
      <c r="S13" s="27">
        <f>IF(R13&gt;U13,1,0)</f>
        <v>0</v>
      </c>
      <c r="T13" s="28">
        <f>IF(R13&lt;U13,1,0)</f>
        <v>1</v>
      </c>
      <c r="U13" s="29">
        <f>IF(O13&lt;V13,1,0)+IF(P13&lt;W13,1,0)+IF(Q13&lt;X13,1,0)</f>
        <v>2</v>
      </c>
      <c r="V13" s="30">
        <v>15</v>
      </c>
      <c r="W13" s="30">
        <v>8</v>
      </c>
      <c r="X13" s="24">
        <v>15</v>
      </c>
      <c r="Y13" s="15"/>
      <c r="Z13" s="25" t="s">
        <v>27</v>
      </c>
      <c r="AA13" s="20">
        <v>9</v>
      </c>
      <c r="AB13" s="20">
        <v>15</v>
      </c>
      <c r="AC13" s="20">
        <v>15</v>
      </c>
      <c r="AD13" s="26">
        <f>IF(AA13&gt;AH13,1,0)+IF(AB13&gt;AI13,1,0)+IF(AC13&gt;AJ13,1,0)</f>
        <v>2</v>
      </c>
      <c r="AE13" s="27">
        <f>IF(AD13&gt;AG13,1,0)</f>
        <v>1</v>
      </c>
      <c r="AF13" s="28">
        <f>IF(AD13&lt;AG13,1,0)</f>
        <v>0</v>
      </c>
      <c r="AG13" s="29">
        <f>IF(AA13&lt;AH13,1,0)+IF(AB13&lt;AI13,1,0)+IF(AC13&lt;AJ13,1,0)</f>
        <v>1</v>
      </c>
      <c r="AH13" s="30">
        <v>15</v>
      </c>
      <c r="AI13" s="30">
        <v>14</v>
      </c>
      <c r="AJ13" s="24">
        <v>8</v>
      </c>
      <c r="AK13" s="15"/>
      <c r="AL13" s="15"/>
      <c r="AM13" s="15"/>
    </row>
    <row r="14" spans="1:39" ht="26.25">
      <c r="A14" s="15"/>
      <c r="B14" s="25" t="s">
        <v>28</v>
      </c>
      <c r="C14" s="20">
        <v>15</v>
      </c>
      <c r="D14" s="20">
        <v>15</v>
      </c>
      <c r="E14" s="20"/>
      <c r="F14" s="26">
        <f>IF(C14&gt;J14,1,0)+IF(D14&gt;K14,1,0)+IF(E14&gt;L14,1,0)</f>
        <v>2</v>
      </c>
      <c r="G14" s="27">
        <f>IF(F14&gt;I14,1,0)</f>
        <v>1</v>
      </c>
      <c r="H14" s="28">
        <f>IF(F14&lt;I14,1,0)</f>
        <v>0</v>
      </c>
      <c r="I14" s="29">
        <f>IF(C14&lt;J14,1,0)+IF(D14&lt;K14,1,0)+IF(E14&lt;L14,1,0)</f>
        <v>0</v>
      </c>
      <c r="J14" s="30">
        <v>12</v>
      </c>
      <c r="K14" s="30">
        <v>14</v>
      </c>
      <c r="L14" s="24"/>
      <c r="M14" s="16"/>
      <c r="N14" s="25" t="s">
        <v>28</v>
      </c>
      <c r="O14" s="20">
        <v>15</v>
      </c>
      <c r="P14" s="20">
        <v>10</v>
      </c>
      <c r="Q14" s="20">
        <v>15</v>
      </c>
      <c r="R14" s="26">
        <f>IF(O14&gt;V14,1,0)+IF(P14&gt;W14,1,0)+IF(Q14&gt;X14,1,0)</f>
        <v>2</v>
      </c>
      <c r="S14" s="27">
        <f>IF(R14&gt;U14,1,0)</f>
        <v>1</v>
      </c>
      <c r="T14" s="28">
        <f>IF(R14&lt;U14,1,0)</f>
        <v>0</v>
      </c>
      <c r="U14" s="29">
        <f>IF(O14&lt;V14,1,0)+IF(P14&lt;W14,1,0)+IF(Q14&lt;X14,1,0)</f>
        <v>1</v>
      </c>
      <c r="V14" s="30">
        <v>11</v>
      </c>
      <c r="W14" s="30">
        <v>15</v>
      </c>
      <c r="X14" s="24">
        <v>14</v>
      </c>
      <c r="Y14" s="15"/>
      <c r="Z14" s="25" t="s">
        <v>28</v>
      </c>
      <c r="AA14" s="20">
        <v>3</v>
      </c>
      <c r="AB14" s="20">
        <v>6</v>
      </c>
      <c r="AC14" s="20"/>
      <c r="AD14" s="26">
        <f>IF(AA14&gt;AH14,1,0)+IF(AB14&gt;AI14,1,0)+IF(AC14&gt;AJ14,1,0)</f>
        <v>0</v>
      </c>
      <c r="AE14" s="27">
        <f>IF(AD14&gt;AG14,1,0)</f>
        <v>0</v>
      </c>
      <c r="AF14" s="28">
        <f>IF(AD14&lt;AG14,1,0)</f>
        <v>1</v>
      </c>
      <c r="AG14" s="29">
        <f>IF(AA14&lt;AH14,1,0)+IF(AB14&lt;AI14,1,0)+IF(AC14&lt;AJ14,1,0)</f>
        <v>2</v>
      </c>
      <c r="AH14" s="30">
        <v>15</v>
      </c>
      <c r="AI14" s="30">
        <v>15</v>
      </c>
      <c r="AJ14" s="24"/>
      <c r="AK14" s="15"/>
      <c r="AL14" s="15"/>
      <c r="AM14" s="15"/>
    </row>
    <row r="15" spans="1:39" ht="18">
      <c r="A15" s="15"/>
      <c r="B15" s="15"/>
      <c r="C15" s="139" t="s">
        <v>29</v>
      </c>
      <c r="D15" s="139"/>
      <c r="E15" s="20">
        <f>SUM(C10:E14)</f>
        <v>124</v>
      </c>
      <c r="F15" s="26">
        <f>SUM(F10:F14)</f>
        <v>7</v>
      </c>
      <c r="G15" s="27">
        <f>SUM(G10:G14)</f>
        <v>3</v>
      </c>
      <c r="H15" s="28">
        <f>SUM(H10:H14)</f>
        <v>2</v>
      </c>
      <c r="I15" s="29">
        <f>SUM(I10:I14)</f>
        <v>4</v>
      </c>
      <c r="J15" s="24">
        <f>SUM(J10:L14)</f>
        <v>133</v>
      </c>
      <c r="K15" s="155" t="s">
        <v>29</v>
      </c>
      <c r="L15" s="156"/>
      <c r="M15" s="16"/>
      <c r="N15" s="15"/>
      <c r="O15" s="139" t="s">
        <v>29</v>
      </c>
      <c r="P15" s="139"/>
      <c r="Q15" s="20">
        <f>SUM(O10:Q14)</f>
        <v>166</v>
      </c>
      <c r="R15" s="26">
        <f>SUM(R10:R14)</f>
        <v>8</v>
      </c>
      <c r="S15" s="27">
        <f>SUM(S10:S14)</f>
        <v>4</v>
      </c>
      <c r="T15" s="28">
        <f>SUM(T10:T14)</f>
        <v>1</v>
      </c>
      <c r="U15" s="29">
        <f>SUM(U10:U14)</f>
        <v>3</v>
      </c>
      <c r="V15" s="24">
        <f>SUM(V10:X14)</f>
        <v>135</v>
      </c>
      <c r="W15" s="155" t="s">
        <v>29</v>
      </c>
      <c r="X15" s="156"/>
      <c r="Y15" s="15"/>
      <c r="Z15" s="15"/>
      <c r="AA15" s="139" t="s">
        <v>29</v>
      </c>
      <c r="AB15" s="139"/>
      <c r="AC15" s="20">
        <f>SUM(AA10:AC14)</f>
        <v>128</v>
      </c>
      <c r="AD15" s="26">
        <f>SUM(AD10:AD14)</f>
        <v>4</v>
      </c>
      <c r="AE15" s="27">
        <f>SUM(AE10:AE14)</f>
        <v>2</v>
      </c>
      <c r="AF15" s="28">
        <f>SUM(AF10:AF14)</f>
        <v>3</v>
      </c>
      <c r="AG15" s="29">
        <f>SUM(AG10:AG14)</f>
        <v>8</v>
      </c>
      <c r="AH15" s="24">
        <f>SUM(AH10:AJ14)</f>
        <v>164</v>
      </c>
      <c r="AI15" s="155" t="s">
        <v>29</v>
      </c>
      <c r="AJ15" s="156"/>
      <c r="AK15" s="15"/>
      <c r="AL15" s="15"/>
      <c r="AM15" s="15"/>
    </row>
    <row r="16" spans="1:39" ht="20.25">
      <c r="A16" s="15"/>
      <c r="B16" s="15"/>
      <c r="C16" s="16"/>
      <c r="D16" s="16"/>
      <c r="E16" s="17"/>
      <c r="F16" s="16"/>
      <c r="G16" s="16"/>
      <c r="H16" s="17"/>
      <c r="I16" s="17"/>
      <c r="J16" s="15"/>
      <c r="K16" s="18"/>
      <c r="L16" s="16"/>
      <c r="M16" s="16"/>
      <c r="N16" s="16"/>
      <c r="O16" s="18"/>
      <c r="P16" s="15"/>
      <c r="Q16" s="15"/>
      <c r="R16" s="16"/>
      <c r="S16" s="16"/>
      <c r="T16" s="17"/>
      <c r="U16" s="17"/>
      <c r="V16" s="17"/>
      <c r="W16" s="17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</row>
    <row r="17" spans="1:39" ht="18">
      <c r="A17" s="15"/>
      <c r="B17" s="89" t="s">
        <v>40</v>
      </c>
      <c r="C17" s="143" t="str">
        <f>C35</f>
        <v>BRAQUE</v>
      </c>
      <c r="D17" s="144"/>
      <c r="E17" s="144"/>
      <c r="F17" s="144"/>
      <c r="G17" s="145"/>
      <c r="H17" s="146" t="str">
        <f>F35</f>
        <v>SAINT THIERRY</v>
      </c>
      <c r="I17" s="147"/>
      <c r="J17" s="147"/>
      <c r="K17" s="147"/>
      <c r="L17" s="148"/>
      <c r="M17" s="16"/>
      <c r="N17" s="89" t="s">
        <v>41</v>
      </c>
      <c r="O17" s="143" t="str">
        <f>C36</f>
        <v>SAINT THIERRY</v>
      </c>
      <c r="P17" s="144"/>
      <c r="Q17" s="144"/>
      <c r="R17" s="144"/>
      <c r="S17" s="145"/>
      <c r="T17" s="146" t="str">
        <f>F36</f>
        <v>VIEUX PORT</v>
      </c>
      <c r="U17" s="147"/>
      <c r="V17" s="147"/>
      <c r="W17" s="147"/>
      <c r="X17" s="148"/>
      <c r="Y17" s="15"/>
      <c r="Z17" s="89" t="s">
        <v>42</v>
      </c>
      <c r="AA17" s="143" t="str">
        <f>C37</f>
        <v>VIEUX PORT</v>
      </c>
      <c r="AB17" s="144"/>
      <c r="AC17" s="144"/>
      <c r="AD17" s="144"/>
      <c r="AE17" s="145"/>
      <c r="AF17" s="146" t="str">
        <f>F37</f>
        <v>BRAQUE</v>
      </c>
      <c r="AG17" s="147"/>
      <c r="AH17" s="147"/>
      <c r="AI17" s="147"/>
      <c r="AJ17" s="148"/>
      <c r="AK17" s="15"/>
      <c r="AL17" s="15"/>
      <c r="AM17" s="15"/>
    </row>
    <row r="18" spans="1:39" ht="18">
      <c r="A18" s="15"/>
      <c r="B18" s="19" t="s">
        <v>3</v>
      </c>
      <c r="C18" s="36" t="s">
        <v>19</v>
      </c>
      <c r="D18" s="36" t="s">
        <v>20</v>
      </c>
      <c r="E18" s="36" t="s">
        <v>21</v>
      </c>
      <c r="F18" s="37" t="s">
        <v>22</v>
      </c>
      <c r="G18" s="38" t="s">
        <v>23</v>
      </c>
      <c r="H18" s="39" t="s">
        <v>23</v>
      </c>
      <c r="I18" s="40" t="s">
        <v>22</v>
      </c>
      <c r="J18" s="41" t="s">
        <v>19</v>
      </c>
      <c r="K18" s="41" t="s">
        <v>20</v>
      </c>
      <c r="L18" s="41" t="s">
        <v>21</v>
      </c>
      <c r="M18" s="16"/>
      <c r="N18" s="19" t="s">
        <v>3</v>
      </c>
      <c r="O18" s="36" t="s">
        <v>19</v>
      </c>
      <c r="P18" s="36" t="s">
        <v>20</v>
      </c>
      <c r="Q18" s="36" t="s">
        <v>21</v>
      </c>
      <c r="R18" s="37" t="s">
        <v>22</v>
      </c>
      <c r="S18" s="38" t="s">
        <v>23</v>
      </c>
      <c r="T18" s="39" t="s">
        <v>23</v>
      </c>
      <c r="U18" s="40" t="s">
        <v>22</v>
      </c>
      <c r="V18" s="41" t="s">
        <v>19</v>
      </c>
      <c r="W18" s="41" t="s">
        <v>20</v>
      </c>
      <c r="X18" s="41" t="s">
        <v>21</v>
      </c>
      <c r="Y18" s="15"/>
      <c r="Z18" s="19" t="s">
        <v>3</v>
      </c>
      <c r="AA18" s="36" t="s">
        <v>19</v>
      </c>
      <c r="AB18" s="36" t="s">
        <v>20</v>
      </c>
      <c r="AC18" s="36" t="s">
        <v>21</v>
      </c>
      <c r="AD18" s="37" t="s">
        <v>22</v>
      </c>
      <c r="AE18" s="38" t="s">
        <v>23</v>
      </c>
      <c r="AF18" s="39" t="s">
        <v>23</v>
      </c>
      <c r="AG18" s="40" t="s">
        <v>22</v>
      </c>
      <c r="AH18" s="41" t="s">
        <v>19</v>
      </c>
      <c r="AI18" s="41" t="s">
        <v>20</v>
      </c>
      <c r="AJ18" s="41" t="s">
        <v>21</v>
      </c>
      <c r="AK18" s="15"/>
      <c r="AL18" s="15"/>
      <c r="AM18" s="15"/>
    </row>
    <row r="19" spans="1:39" ht="26.25">
      <c r="A19" s="15"/>
      <c r="B19" s="25" t="s">
        <v>24</v>
      </c>
      <c r="C19" s="36">
        <v>15</v>
      </c>
      <c r="D19" s="36">
        <v>15</v>
      </c>
      <c r="E19" s="36"/>
      <c r="F19" s="42">
        <f>IF(C19&gt;J19,1,0)+IF(D19&gt;K19,1,0)+IF(E19&gt;L19,1,0)</f>
        <v>2</v>
      </c>
      <c r="G19" s="43">
        <f>IF(F19&gt;I19,1,0)</f>
        <v>1</v>
      </c>
      <c r="H19" s="44">
        <f>IF(F19&lt;I19,1,0)</f>
        <v>0</v>
      </c>
      <c r="I19" s="45">
        <f>IF(C19&lt;J19,1,0)+IF(D19&lt;K19,1,0)+IF(E19&lt;L19,1,0)</f>
        <v>0</v>
      </c>
      <c r="J19" s="46">
        <v>6</v>
      </c>
      <c r="K19" s="46">
        <v>10</v>
      </c>
      <c r="L19" s="41"/>
      <c r="M19" s="16"/>
      <c r="N19" s="25" t="s">
        <v>24</v>
      </c>
      <c r="O19" s="36">
        <v>15</v>
      </c>
      <c r="P19" s="36">
        <v>14</v>
      </c>
      <c r="Q19" s="36">
        <v>15</v>
      </c>
      <c r="R19" s="42">
        <f>IF(O19&gt;V19,1,0)+IF(P19&gt;W19,1,0)+IF(Q19&gt;X19,1,0)</f>
        <v>2</v>
      </c>
      <c r="S19" s="43">
        <f>IF(R19&gt;U19,1,0)</f>
        <v>1</v>
      </c>
      <c r="T19" s="44">
        <f>IF(R19&lt;U19,1,0)</f>
        <v>0</v>
      </c>
      <c r="U19" s="45">
        <f>IF(O19&lt;V19,1,0)+IF(P19&lt;W19,1,0)+IF(Q19&lt;X19,1,0)</f>
        <v>1</v>
      </c>
      <c r="V19" s="46">
        <v>11</v>
      </c>
      <c r="W19" s="46">
        <v>15</v>
      </c>
      <c r="X19" s="41">
        <v>13</v>
      </c>
      <c r="Y19" s="15"/>
      <c r="Z19" s="25" t="s">
        <v>24</v>
      </c>
      <c r="AA19" s="36"/>
      <c r="AB19" s="36"/>
      <c r="AC19" s="36"/>
      <c r="AD19" s="42">
        <f>IF(AA19&gt;AH19,1,0)+IF(AB19&gt;AI19,1,0)+IF(AC19&gt;AJ19,1,0)</f>
        <v>0</v>
      </c>
      <c r="AE19" s="43">
        <f>IF(AD19&gt;AG19,1,0)</f>
        <v>0</v>
      </c>
      <c r="AF19" s="44">
        <f>IF(AD19&lt;AG19,1,0)</f>
        <v>0</v>
      </c>
      <c r="AG19" s="45">
        <f>IF(AA19&lt;AH19,1,0)+IF(AB19&lt;AI19,1,0)+IF(AC19&lt;AJ19,1,0)</f>
        <v>0</v>
      </c>
      <c r="AH19" s="46"/>
      <c r="AI19" s="46"/>
      <c r="AJ19" s="41"/>
      <c r="AK19" s="15"/>
      <c r="AL19" s="15"/>
      <c r="AM19" s="15"/>
    </row>
    <row r="20" spans="1:39" ht="26.25">
      <c r="A20" s="15"/>
      <c r="B20" s="25" t="s">
        <v>25</v>
      </c>
      <c r="C20" s="36">
        <v>15</v>
      </c>
      <c r="D20" s="36">
        <v>12</v>
      </c>
      <c r="E20" s="36">
        <v>15</v>
      </c>
      <c r="F20" s="42">
        <f>IF(C20&gt;J20,1,0)+IF(D20&gt;K20,1,0)+IF(E20&gt;L20,1,0)</f>
        <v>2</v>
      </c>
      <c r="G20" s="43">
        <f>IF(F20&gt;I20,1,0)</f>
        <v>1</v>
      </c>
      <c r="H20" s="44">
        <f>IF(F20&lt;I20,1,0)</f>
        <v>0</v>
      </c>
      <c r="I20" s="45">
        <f>IF(C20&lt;J20,1,0)+IF(D20&lt;K20,1,0)+IF(E20&lt;L20,1,0)</f>
        <v>1</v>
      </c>
      <c r="J20" s="46">
        <v>14</v>
      </c>
      <c r="K20" s="46">
        <v>15</v>
      </c>
      <c r="L20" s="41">
        <v>13</v>
      </c>
      <c r="M20" s="16"/>
      <c r="N20" s="25" t="s">
        <v>25</v>
      </c>
      <c r="O20" s="36">
        <v>15</v>
      </c>
      <c r="P20" s="36">
        <v>15</v>
      </c>
      <c r="Q20" s="36"/>
      <c r="R20" s="42">
        <f>IF(O20&gt;V20,1,0)+IF(P20&gt;W20,1,0)+IF(Q20&gt;X20,1,0)</f>
        <v>2</v>
      </c>
      <c r="S20" s="43">
        <f>IF(R20&gt;U20,1,0)</f>
        <v>1</v>
      </c>
      <c r="T20" s="44">
        <f>IF(R20&lt;U20,1,0)</f>
        <v>0</v>
      </c>
      <c r="U20" s="45">
        <f>IF(O20&lt;V20,1,0)+IF(P20&lt;W20,1,0)+IF(Q20&lt;X20,1,0)</f>
        <v>0</v>
      </c>
      <c r="V20" s="46">
        <v>12</v>
      </c>
      <c r="W20" s="46">
        <v>10</v>
      </c>
      <c r="X20" s="41"/>
      <c r="Y20" s="15"/>
      <c r="Z20" s="25" t="s">
        <v>25</v>
      </c>
      <c r="AA20" s="36">
        <v>11</v>
      </c>
      <c r="AB20" s="36">
        <v>13</v>
      </c>
      <c r="AC20" s="36"/>
      <c r="AD20" s="42">
        <f>IF(AA20&gt;AH20,1,0)+IF(AB20&gt;AI20,1,0)+IF(AC20&gt;AJ20,1,0)</f>
        <v>0</v>
      </c>
      <c r="AE20" s="43">
        <f>IF(AD20&gt;AG20,1,0)</f>
        <v>0</v>
      </c>
      <c r="AF20" s="44">
        <f>IF(AD20&lt;AG20,1,0)</f>
        <v>1</v>
      </c>
      <c r="AG20" s="45">
        <f>IF(AA20&lt;AH20,1,0)+IF(AB20&lt;AI20,1,0)+IF(AC20&lt;AJ20,1,0)</f>
        <v>2</v>
      </c>
      <c r="AH20" s="46">
        <v>15</v>
      </c>
      <c r="AI20" s="46">
        <v>15</v>
      </c>
      <c r="AJ20" s="41"/>
      <c r="AK20" s="15"/>
      <c r="AL20" s="15"/>
      <c r="AM20" s="15"/>
    </row>
    <row r="21" spans="1:39" ht="26.25">
      <c r="A21" s="15"/>
      <c r="B21" s="25" t="s">
        <v>26</v>
      </c>
      <c r="C21" s="36">
        <v>12</v>
      </c>
      <c r="D21" s="36">
        <v>9</v>
      </c>
      <c r="E21" s="36"/>
      <c r="F21" s="42">
        <f>IF(C21&gt;J21,1,0)+IF(D21&gt;K21,1,0)+IF(E21&gt;L21,1,0)</f>
        <v>0</v>
      </c>
      <c r="G21" s="43">
        <f>IF(F21&gt;I21,1,0)</f>
        <v>0</v>
      </c>
      <c r="H21" s="44">
        <f>IF(F21&lt;I21,1,0)</f>
        <v>1</v>
      </c>
      <c r="I21" s="45">
        <f>IF(C21&lt;J21,1,0)+IF(D21&lt;K21,1,0)+IF(E21&lt;L21,1,0)</f>
        <v>2</v>
      </c>
      <c r="J21" s="46">
        <v>15</v>
      </c>
      <c r="K21" s="46">
        <v>15</v>
      </c>
      <c r="L21" s="41"/>
      <c r="M21" s="16"/>
      <c r="N21" s="25" t="s">
        <v>26</v>
      </c>
      <c r="O21" s="36">
        <v>8</v>
      </c>
      <c r="P21" s="36">
        <v>15</v>
      </c>
      <c r="Q21" s="36">
        <v>10</v>
      </c>
      <c r="R21" s="42">
        <f>IF(O21&gt;V21,1,0)+IF(P21&gt;W21,1,0)+IF(Q21&gt;X21,1,0)</f>
        <v>1</v>
      </c>
      <c r="S21" s="43">
        <f>IF(R21&gt;U21,1,0)</f>
        <v>0</v>
      </c>
      <c r="T21" s="44">
        <f>IF(R21&lt;U21,1,0)</f>
        <v>1</v>
      </c>
      <c r="U21" s="45">
        <f>IF(O21&lt;V21,1,0)+IF(P21&lt;W21,1,0)+IF(Q21&lt;X21,1,0)</f>
        <v>2</v>
      </c>
      <c r="V21" s="46">
        <v>15</v>
      </c>
      <c r="W21" s="46">
        <v>9</v>
      </c>
      <c r="X21" s="41">
        <v>15</v>
      </c>
      <c r="Y21" s="15"/>
      <c r="Z21" s="25" t="s">
        <v>26</v>
      </c>
      <c r="AA21" s="36"/>
      <c r="AB21" s="36"/>
      <c r="AC21" s="36"/>
      <c r="AD21" s="42">
        <f>IF(AA21&gt;AH21,1,0)+IF(AB21&gt;AI21,1,0)+IF(AC21&gt;AJ21,1,0)</f>
        <v>0</v>
      </c>
      <c r="AE21" s="43">
        <f>IF(AD21&gt;AG21,1,0)</f>
        <v>0</v>
      </c>
      <c r="AF21" s="44">
        <f>IF(AD21&lt;AG21,1,0)</f>
        <v>0</v>
      </c>
      <c r="AG21" s="45">
        <f>IF(AA21&lt;AH21,1,0)+IF(AB21&lt;AI21,1,0)+IF(AC21&lt;AJ21,1,0)</f>
        <v>0</v>
      </c>
      <c r="AH21" s="46"/>
      <c r="AI21" s="46"/>
      <c r="AJ21" s="41"/>
      <c r="AK21" s="15"/>
      <c r="AL21" s="15"/>
      <c r="AM21" s="15"/>
    </row>
    <row r="22" spans="1:39" ht="26.25">
      <c r="A22" s="15"/>
      <c r="B22" s="25" t="s">
        <v>27</v>
      </c>
      <c r="C22" s="36">
        <v>15</v>
      </c>
      <c r="D22" s="36">
        <v>15</v>
      </c>
      <c r="E22" s="36"/>
      <c r="F22" s="42">
        <f>IF(C22&gt;J22,1,0)+IF(D22&gt;K22,1,0)+IF(E22&gt;L22,1,0)</f>
        <v>2</v>
      </c>
      <c r="G22" s="43">
        <f>IF(F22&gt;I22,1,0)</f>
        <v>1</v>
      </c>
      <c r="H22" s="44">
        <f>IF(F22&lt;I22,1,0)</f>
        <v>0</v>
      </c>
      <c r="I22" s="45">
        <f>IF(C22&lt;J22,1,0)+IF(D22&lt;K22,1,0)+IF(E22&lt;L22,1,0)</f>
        <v>0</v>
      </c>
      <c r="J22" s="46">
        <v>7</v>
      </c>
      <c r="K22" s="46">
        <v>4</v>
      </c>
      <c r="L22" s="41"/>
      <c r="M22" s="16"/>
      <c r="N22" s="25" t="s">
        <v>27</v>
      </c>
      <c r="O22" s="36">
        <v>11</v>
      </c>
      <c r="P22" s="36">
        <v>15</v>
      </c>
      <c r="Q22" s="36">
        <v>9</v>
      </c>
      <c r="R22" s="42">
        <f>IF(O22&gt;V22,1,0)+IF(P22&gt;W22,1,0)+IF(Q22&gt;X22,1,0)</f>
        <v>1</v>
      </c>
      <c r="S22" s="43">
        <f>IF(R22&gt;U22,1,0)</f>
        <v>0</v>
      </c>
      <c r="T22" s="44">
        <f>IF(R22&lt;U22,1,0)</f>
        <v>1</v>
      </c>
      <c r="U22" s="45">
        <f>IF(O22&lt;V22,1,0)+IF(P22&lt;W22,1,0)+IF(Q22&lt;X22,1,0)</f>
        <v>2</v>
      </c>
      <c r="V22" s="46">
        <v>15</v>
      </c>
      <c r="W22" s="46">
        <v>13</v>
      </c>
      <c r="X22" s="41">
        <v>15</v>
      </c>
      <c r="Y22" s="15"/>
      <c r="Z22" s="25" t="s">
        <v>27</v>
      </c>
      <c r="AA22" s="36">
        <v>11</v>
      </c>
      <c r="AB22" s="36">
        <v>5</v>
      </c>
      <c r="AC22" s="36"/>
      <c r="AD22" s="42">
        <f>IF(AA22&gt;AH22,1,0)+IF(AB22&gt;AI22,1,0)+IF(AC22&gt;AJ22,1,0)</f>
        <v>0</v>
      </c>
      <c r="AE22" s="43">
        <f>IF(AD22&gt;AG22,1,0)</f>
        <v>0</v>
      </c>
      <c r="AF22" s="44">
        <f>IF(AD22&lt;AG22,1,0)</f>
        <v>1</v>
      </c>
      <c r="AG22" s="45">
        <f>IF(AA22&lt;AH22,1,0)+IF(AB22&lt;AI22,1,0)+IF(AC22&lt;AJ22,1,0)</f>
        <v>2</v>
      </c>
      <c r="AH22" s="46">
        <v>15</v>
      </c>
      <c r="AI22" s="46">
        <v>15</v>
      </c>
      <c r="AJ22" s="41"/>
      <c r="AK22" s="15"/>
      <c r="AL22" s="15"/>
      <c r="AM22" s="15"/>
    </row>
    <row r="23" spans="1:39" ht="26.25">
      <c r="A23" s="15"/>
      <c r="B23" s="25" t="s">
        <v>28</v>
      </c>
      <c r="C23" s="36">
        <v>15</v>
      </c>
      <c r="D23" s="36">
        <v>15</v>
      </c>
      <c r="E23" s="36"/>
      <c r="F23" s="42">
        <f>IF(C23&gt;J23,1,0)+IF(D23&gt;K23,1,0)+IF(E23&gt;L23,1,0)</f>
        <v>2</v>
      </c>
      <c r="G23" s="43">
        <f>IF(F23&gt;I23,1,0)</f>
        <v>1</v>
      </c>
      <c r="H23" s="44">
        <f>IF(F23&lt;I23,1,0)</f>
        <v>0</v>
      </c>
      <c r="I23" s="45">
        <f>IF(C23&lt;J23,1,0)+IF(D23&lt;K23,1,0)+IF(E23&lt;L23,1,0)</f>
        <v>0</v>
      </c>
      <c r="J23" s="46">
        <v>7</v>
      </c>
      <c r="K23" s="46">
        <v>13</v>
      </c>
      <c r="L23" s="41"/>
      <c r="M23" s="16"/>
      <c r="N23" s="25" t="s">
        <v>28</v>
      </c>
      <c r="O23" s="36">
        <v>15</v>
      </c>
      <c r="P23" s="36">
        <v>15</v>
      </c>
      <c r="Q23" s="36"/>
      <c r="R23" s="42">
        <f>IF(O23&gt;V23,1,0)+IF(P23&gt;W23,1,0)+IF(Q23&gt;X23,1,0)</f>
        <v>2</v>
      </c>
      <c r="S23" s="43">
        <f>IF(R23&gt;U23,1,0)</f>
        <v>1</v>
      </c>
      <c r="T23" s="44">
        <f>IF(R23&lt;U23,1,0)</f>
        <v>0</v>
      </c>
      <c r="U23" s="45">
        <f>IF(O23&lt;V23,1,0)+IF(P23&lt;W23,1,0)+IF(Q23&lt;X23,1,0)</f>
        <v>0</v>
      </c>
      <c r="V23" s="46">
        <v>10</v>
      </c>
      <c r="W23" s="46">
        <v>14</v>
      </c>
      <c r="X23" s="41"/>
      <c r="Y23" s="15"/>
      <c r="Z23" s="25" t="s">
        <v>28</v>
      </c>
      <c r="AA23" s="36"/>
      <c r="AB23" s="36"/>
      <c r="AC23" s="36"/>
      <c r="AD23" s="42">
        <f>IF(AA23&gt;AH23,1,0)+IF(AB23&gt;AI23,1,0)+IF(AC23&gt;AJ23,1,0)</f>
        <v>0</v>
      </c>
      <c r="AE23" s="43">
        <f>IF(AD23&gt;AG23,1,0)</f>
        <v>0</v>
      </c>
      <c r="AF23" s="44">
        <f>IF(AD23&lt;AG23,1,0)</f>
        <v>0</v>
      </c>
      <c r="AG23" s="45">
        <f>IF(AA23&lt;AH23,1,0)+IF(AB23&lt;AI23,1,0)+IF(AC23&lt;AJ23,1,0)</f>
        <v>0</v>
      </c>
      <c r="AH23" s="46"/>
      <c r="AI23" s="46"/>
      <c r="AJ23" s="41"/>
      <c r="AK23" s="15"/>
      <c r="AL23" s="15"/>
      <c r="AM23" s="15"/>
    </row>
    <row r="24" spans="1:39" ht="18">
      <c r="A24" s="15"/>
      <c r="B24" s="15"/>
      <c r="C24" s="140" t="s">
        <v>29</v>
      </c>
      <c r="D24" s="140"/>
      <c r="E24" s="36">
        <f>SUM(C19:E23)</f>
        <v>153</v>
      </c>
      <c r="F24" s="42">
        <f>SUM(F19:F23)</f>
        <v>8</v>
      </c>
      <c r="G24" s="43">
        <f>SUM(G19:G23)</f>
        <v>4</v>
      </c>
      <c r="H24" s="44">
        <f>SUM(H19:H23)</f>
        <v>1</v>
      </c>
      <c r="I24" s="45">
        <f>SUM(I19:I23)</f>
        <v>3</v>
      </c>
      <c r="J24" s="41">
        <f>SUM(J19:L23)</f>
        <v>119</v>
      </c>
      <c r="K24" s="141" t="s">
        <v>29</v>
      </c>
      <c r="L24" s="142"/>
      <c r="M24" s="16"/>
      <c r="N24" s="15"/>
      <c r="O24" s="140" t="s">
        <v>29</v>
      </c>
      <c r="P24" s="140"/>
      <c r="Q24" s="36">
        <f>SUM(O19:Q23)</f>
        <v>172</v>
      </c>
      <c r="R24" s="42">
        <f>SUM(R19:R23)</f>
        <v>8</v>
      </c>
      <c r="S24" s="43">
        <f>SUM(S19:S23)</f>
        <v>3</v>
      </c>
      <c r="T24" s="44">
        <f>SUM(T19:T23)</f>
        <v>2</v>
      </c>
      <c r="U24" s="45">
        <f>SUM(U19:U23)</f>
        <v>5</v>
      </c>
      <c r="V24" s="41">
        <f>SUM(V19:X23)</f>
        <v>167</v>
      </c>
      <c r="W24" s="141" t="s">
        <v>29</v>
      </c>
      <c r="X24" s="142"/>
      <c r="Y24" s="15"/>
      <c r="Z24" s="15"/>
      <c r="AA24" s="140" t="s">
        <v>29</v>
      </c>
      <c r="AB24" s="140"/>
      <c r="AC24" s="36">
        <f>SUM(AA19:AC23)</f>
        <v>40</v>
      </c>
      <c r="AD24" s="42">
        <f>SUM(AD19:AD23)</f>
        <v>0</v>
      </c>
      <c r="AE24" s="43">
        <f>SUM(AE19:AE23)</f>
        <v>0</v>
      </c>
      <c r="AF24" s="44">
        <f>SUM(AF19:AF23)</f>
        <v>2</v>
      </c>
      <c r="AG24" s="45">
        <f>SUM(AG19:AG23)</f>
        <v>4</v>
      </c>
      <c r="AH24" s="41">
        <f>SUM(AH19:AJ23)</f>
        <v>60</v>
      </c>
      <c r="AI24" s="141" t="s">
        <v>29</v>
      </c>
      <c r="AJ24" s="142"/>
      <c r="AK24" s="15"/>
      <c r="AL24" s="15"/>
      <c r="AM24" s="15"/>
    </row>
    <row r="25" spans="1:39" ht="18">
      <c r="A25" s="15"/>
      <c r="B25" s="15"/>
      <c r="C25" s="47"/>
      <c r="D25" s="47"/>
      <c r="E25" s="47"/>
      <c r="F25" s="48"/>
      <c r="G25" s="49"/>
      <c r="H25" s="49"/>
      <c r="I25" s="48"/>
      <c r="J25" s="47"/>
      <c r="K25" s="47"/>
      <c r="L25" s="47"/>
      <c r="M25" s="16"/>
      <c r="N25" s="15"/>
      <c r="O25" s="47"/>
      <c r="P25" s="47"/>
      <c r="Q25" s="47"/>
      <c r="R25" s="48"/>
      <c r="S25" s="49"/>
      <c r="T25" s="49"/>
      <c r="U25" s="48"/>
      <c r="V25" s="47"/>
      <c r="W25" s="47"/>
      <c r="X25" s="47"/>
      <c r="Y25" s="15"/>
      <c r="Z25" s="15"/>
      <c r="AA25" s="47"/>
      <c r="AB25" s="47"/>
      <c r="AC25" s="47"/>
      <c r="AD25" s="48"/>
      <c r="AE25" s="49"/>
      <c r="AF25" s="49"/>
      <c r="AG25" s="48"/>
      <c r="AH25" s="47"/>
      <c r="AI25" s="47"/>
      <c r="AJ25" s="47"/>
      <c r="AK25" s="15"/>
      <c r="AL25" s="15"/>
      <c r="AM25" s="15"/>
    </row>
    <row r="27" spans="1:39" ht="20.25">
      <c r="C27" s="138" t="s">
        <v>2</v>
      </c>
      <c r="D27" s="138"/>
      <c r="E27" s="138"/>
      <c r="F27" s="138"/>
      <c r="G27" s="138"/>
      <c r="H27" s="138" t="s">
        <v>10</v>
      </c>
      <c r="I27" s="138"/>
      <c r="K27" s="138" t="s">
        <v>11</v>
      </c>
      <c r="L27" s="138"/>
      <c r="M27" s="138"/>
      <c r="N27" s="138"/>
      <c r="O27" s="138"/>
      <c r="Q27" s="139" t="s">
        <v>12</v>
      </c>
      <c r="R27" s="139"/>
      <c r="S27" s="3" t="s">
        <v>13</v>
      </c>
      <c r="T27" s="4" t="s">
        <v>14</v>
      </c>
      <c r="U27" s="5" t="s">
        <v>15</v>
      </c>
      <c r="V27" s="6" t="s">
        <v>16</v>
      </c>
      <c r="X27" s="133" t="s">
        <v>17</v>
      </c>
      <c r="Y27" s="134"/>
      <c r="Z27" s="134"/>
      <c r="AA27" s="134"/>
      <c r="AB27" s="134"/>
    </row>
    <row r="28" spans="1:39" ht="20.25">
      <c r="C28" s="137" t="str">
        <f>B6</f>
        <v>VERZY</v>
      </c>
      <c r="D28" s="137"/>
      <c r="E28" s="7" t="s">
        <v>18</v>
      </c>
      <c r="F28" s="137" t="str">
        <f>C29</f>
        <v>MAREUIL</v>
      </c>
      <c r="G28" s="137"/>
      <c r="H28" s="7">
        <f>G15</f>
        <v>3</v>
      </c>
      <c r="I28" s="7">
        <f>H15</f>
        <v>2</v>
      </c>
      <c r="K28" s="8">
        <v>1</v>
      </c>
      <c r="L28" s="137" t="str">
        <f>IF(Z28&gt;Z29,AB28,AA28)</f>
        <v>VERZY</v>
      </c>
      <c r="M28" s="137"/>
      <c r="N28" s="137"/>
      <c r="O28" s="137"/>
      <c r="Q28" s="137" t="str">
        <f>C28</f>
        <v>VERZY</v>
      </c>
      <c r="R28" s="137"/>
      <c r="S28" s="9">
        <f>IF(H28&gt;I28,1,0)+IF(I30&gt;H30,1,0)</f>
        <v>2</v>
      </c>
      <c r="T28" s="10">
        <f>G15-H15+AF15-AE15</f>
        <v>2</v>
      </c>
      <c r="U28" s="11">
        <f>F15-I15+AG15-AD15</f>
        <v>7</v>
      </c>
      <c r="V28" s="12">
        <f>E15-J15+AH15-AC15</f>
        <v>27</v>
      </c>
      <c r="X28" s="130" t="str">
        <f>C28</f>
        <v>VERZY</v>
      </c>
      <c r="Y28" s="130"/>
      <c r="Z28" s="13">
        <f>S28+T28/1000+U28/1000000+V28/1000000000</f>
        <v>2.0020070269999999</v>
      </c>
      <c r="AA28" s="14" t="str">
        <f>IF(Z29&gt;Z30,X29,AB28)</f>
        <v>MAREUIL</v>
      </c>
      <c r="AB28" s="14" t="str">
        <f>IF(Z30&gt;Z28,X30,X28)</f>
        <v>VERZY</v>
      </c>
    </row>
    <row r="29" spans="1:39" ht="20.25">
      <c r="C29" s="137" t="str">
        <f>D6</f>
        <v>MAREUIL</v>
      </c>
      <c r="D29" s="137"/>
      <c r="E29" s="7" t="s">
        <v>18</v>
      </c>
      <c r="F29" s="137" t="str">
        <f>C30</f>
        <v>SCHUMANN</v>
      </c>
      <c r="G29" s="137"/>
      <c r="H29" s="7">
        <f>S15</f>
        <v>4</v>
      </c>
      <c r="I29" s="7">
        <f>T15</f>
        <v>1</v>
      </c>
      <c r="K29" s="8">
        <v>2</v>
      </c>
      <c r="L29" s="137" t="str">
        <f>IF(Z28&gt;Z29,AA29,AD29)</f>
        <v>MAREUIL</v>
      </c>
      <c r="M29" s="137"/>
      <c r="N29" s="137"/>
      <c r="O29" s="137"/>
      <c r="Q29" s="137" t="str">
        <f>C29</f>
        <v>MAREUIL</v>
      </c>
      <c r="R29" s="137"/>
      <c r="S29" s="9">
        <f>IF(H29&gt;I29,1,0)+IF(I28&gt;H28,1,0)</f>
        <v>1</v>
      </c>
      <c r="T29" s="10">
        <f>H15-G15+S15-T15</f>
        <v>2</v>
      </c>
      <c r="U29" s="11">
        <f>I15-F15+R15-U15</f>
        <v>2</v>
      </c>
      <c r="V29" s="12">
        <f>J15-E15+Q15-V15</f>
        <v>40</v>
      </c>
      <c r="X29" s="130" t="str">
        <f>C29</f>
        <v>MAREUIL</v>
      </c>
      <c r="Y29" s="130"/>
      <c r="Z29" s="13">
        <f>S29+T29/1000+U29/1000000+V29/1000000000</f>
        <v>1.00200204</v>
      </c>
      <c r="AA29" s="14" t="str">
        <f>IF(Z28&gt;Z30,AB29,X28)</f>
        <v>MAREUIL</v>
      </c>
      <c r="AB29" s="14" t="str">
        <f>IF(Z29&gt;Z30,X29,X30)</f>
        <v>MAREUIL</v>
      </c>
      <c r="AD29" t="str">
        <f>IF(Z28&gt;Z30,X28,AE29)</f>
        <v>VERZY</v>
      </c>
      <c r="AE29" t="str">
        <f>IF(Z29&gt;Z30,X30,X29)</f>
        <v>SCHUMANN</v>
      </c>
    </row>
    <row r="30" spans="1:39" ht="20.25">
      <c r="C30" s="137" t="str">
        <f>F6</f>
        <v>SCHUMANN</v>
      </c>
      <c r="D30" s="137"/>
      <c r="E30" s="7" t="s">
        <v>18</v>
      </c>
      <c r="F30" s="137" t="str">
        <f>C28</f>
        <v>VERZY</v>
      </c>
      <c r="G30" s="137"/>
      <c r="H30" s="7">
        <f>AE15</f>
        <v>2</v>
      </c>
      <c r="I30" s="7">
        <f>AF15</f>
        <v>3</v>
      </c>
      <c r="K30" s="8">
        <v>3</v>
      </c>
      <c r="L30" s="137" t="str">
        <f>IF(Z28&lt;Z29,AB30,AA30)</f>
        <v>SCHUMANN</v>
      </c>
      <c r="M30" s="137"/>
      <c r="N30" s="137"/>
      <c r="O30" s="137"/>
      <c r="Q30" s="137" t="str">
        <f>C30</f>
        <v>SCHUMANN</v>
      </c>
      <c r="R30" s="137"/>
      <c r="S30" s="9">
        <f>IF(I29&gt;H29,1,0)+IF(H30&gt;I30,1,0)</f>
        <v>0</v>
      </c>
      <c r="T30" s="10">
        <f>T15-S15+AE15-AF15</f>
        <v>-4</v>
      </c>
      <c r="U30" s="11">
        <f>U15-R15+AD15-AG15</f>
        <v>-9</v>
      </c>
      <c r="V30" s="12">
        <f>V15-Q15+AC15-AH15</f>
        <v>-67</v>
      </c>
      <c r="X30" s="130" t="str">
        <f>C30</f>
        <v>SCHUMANN</v>
      </c>
      <c r="Y30" s="130"/>
      <c r="Z30" s="13">
        <f>S30+T30/1000+U30/1000000+V30/1000000000</f>
        <v>-4.0090670000000007E-3</v>
      </c>
      <c r="AA30" s="14" t="str">
        <f>IF(Z29&lt;Z30,X29,AB30)</f>
        <v>SCHUMANN</v>
      </c>
      <c r="AB30" s="14" t="str">
        <f>IF(Z30&lt;Z28,X30,X28)</f>
        <v>SCHUMANN</v>
      </c>
    </row>
    <row r="31" spans="1:39" ht="20.25">
      <c r="A31" s="15"/>
      <c r="B31" s="15"/>
      <c r="C31" s="16"/>
      <c r="D31" s="16"/>
      <c r="E31" s="17"/>
      <c r="F31" s="16"/>
      <c r="G31" s="16"/>
      <c r="H31" s="17"/>
      <c r="I31" s="17"/>
      <c r="J31" s="15"/>
      <c r="K31" s="18"/>
      <c r="L31" s="16"/>
      <c r="M31" s="16"/>
      <c r="N31" s="16"/>
      <c r="O31" s="18"/>
      <c r="P31" s="15"/>
      <c r="Q31" s="15"/>
      <c r="R31" s="16"/>
      <c r="S31" s="16"/>
      <c r="T31" s="17"/>
      <c r="U31" s="17"/>
      <c r="V31" s="17"/>
      <c r="W31" s="17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</row>
    <row r="32" spans="1:39" ht="20.25">
      <c r="A32" s="15"/>
      <c r="B32" s="15"/>
      <c r="C32" s="16"/>
      <c r="D32" s="16"/>
      <c r="E32" s="17"/>
      <c r="F32" s="16"/>
      <c r="G32" s="16"/>
      <c r="H32" s="17"/>
      <c r="I32" s="17"/>
      <c r="J32" s="15"/>
      <c r="K32" s="18"/>
      <c r="L32" s="16"/>
      <c r="M32" s="16"/>
      <c r="N32" s="16"/>
      <c r="O32" s="18"/>
      <c r="P32" s="15"/>
      <c r="Q32" s="15"/>
      <c r="R32" s="16"/>
      <c r="S32" s="16"/>
      <c r="T32" s="17"/>
      <c r="U32" s="17"/>
      <c r="V32" s="17"/>
      <c r="W32" s="17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</row>
    <row r="33" spans="1:39" ht="20.25">
      <c r="C33" s="31"/>
      <c r="D33" s="32"/>
      <c r="E33" s="32"/>
      <c r="F33" s="32"/>
      <c r="G33" s="32"/>
      <c r="H33" s="32"/>
      <c r="J33" s="31"/>
      <c r="K33" s="32"/>
      <c r="L33" s="32"/>
      <c r="M33" s="32"/>
      <c r="N33" s="32"/>
      <c r="O33" s="32"/>
    </row>
    <row r="34" spans="1:39" ht="20.25">
      <c r="C34" s="135" t="s">
        <v>3</v>
      </c>
      <c r="D34" s="135"/>
      <c r="E34" s="135"/>
      <c r="F34" s="135"/>
      <c r="G34" s="135"/>
      <c r="H34" s="135" t="s">
        <v>10</v>
      </c>
      <c r="I34" s="135"/>
      <c r="J34" s="33"/>
      <c r="K34" s="135" t="s">
        <v>36</v>
      </c>
      <c r="L34" s="135"/>
      <c r="M34" s="135"/>
      <c r="N34" s="135"/>
      <c r="O34" s="135"/>
      <c r="Q34" s="136" t="s">
        <v>12</v>
      </c>
      <c r="R34" s="136"/>
      <c r="S34" s="82" t="s">
        <v>13</v>
      </c>
      <c r="T34" s="39" t="s">
        <v>14</v>
      </c>
      <c r="U34" s="83" t="s">
        <v>15</v>
      </c>
      <c r="V34" s="84" t="s">
        <v>16</v>
      </c>
      <c r="X34" s="133" t="s">
        <v>17</v>
      </c>
      <c r="Y34" s="134"/>
      <c r="Z34" s="134"/>
      <c r="AA34" s="134"/>
      <c r="AB34" s="134"/>
    </row>
    <row r="35" spans="1:39" ht="20.25">
      <c r="C35" s="131" t="str">
        <f>I6</f>
        <v>BRAQUE</v>
      </c>
      <c r="D35" s="131"/>
      <c r="E35" s="34" t="s">
        <v>18</v>
      </c>
      <c r="F35" s="131" t="str">
        <f>C36</f>
        <v>SAINT THIERRY</v>
      </c>
      <c r="G35" s="131"/>
      <c r="H35" s="35">
        <f>G24</f>
        <v>4</v>
      </c>
      <c r="I35" s="35">
        <f>H24</f>
        <v>1</v>
      </c>
      <c r="K35" s="81">
        <v>1</v>
      </c>
      <c r="L35" s="131" t="str">
        <f>IF(Z35&gt;Z36,AB35,AA35)</f>
        <v>BRAQUE</v>
      </c>
      <c r="M35" s="131"/>
      <c r="N35" s="131"/>
      <c r="O35" s="131"/>
      <c r="Q35" s="132" t="str">
        <f>C35</f>
        <v>BRAQUE</v>
      </c>
      <c r="R35" s="132"/>
      <c r="S35" s="85">
        <f>IF(H35&gt;I35,1,0)+IF(I37&gt;H37,1,0)</f>
        <v>2</v>
      </c>
      <c r="T35" s="86">
        <f>G24-H24+AF24-AE24</f>
        <v>5</v>
      </c>
      <c r="U35" s="87">
        <f>F24-I24+AG24-AD24</f>
        <v>9</v>
      </c>
      <c r="V35" s="88">
        <f>E24-J24+AH24-AC24</f>
        <v>54</v>
      </c>
      <c r="X35" s="130" t="str">
        <f>C35</f>
        <v>BRAQUE</v>
      </c>
      <c r="Y35" s="130"/>
      <c r="Z35" s="13">
        <f>S35+T35/1000+U35/1000000+V35/1000000000</f>
        <v>2.0050090539999998</v>
      </c>
      <c r="AA35" s="14" t="str">
        <f>IF(Z36&gt;Z37,X36,AB35)</f>
        <v>SAINT THIERRY</v>
      </c>
      <c r="AB35" s="14" t="str">
        <f>IF(Z37&gt;Z35,X37,X35)</f>
        <v>BRAQUE</v>
      </c>
    </row>
    <row r="36" spans="1:39" ht="20.25">
      <c r="C36" s="131" t="str">
        <f>K6</f>
        <v>SAINT THIERRY</v>
      </c>
      <c r="D36" s="131"/>
      <c r="E36" s="34" t="s">
        <v>18</v>
      </c>
      <c r="F36" s="131" t="str">
        <f>C37</f>
        <v>VIEUX PORT</v>
      </c>
      <c r="G36" s="131"/>
      <c r="H36" s="35">
        <f>S24</f>
        <v>3</v>
      </c>
      <c r="I36" s="35">
        <f>T24</f>
        <v>2</v>
      </c>
      <c r="K36" s="81">
        <v>2</v>
      </c>
      <c r="L36" s="131" t="str">
        <f>IF(Z35&gt;Z36,AA36,AD36)</f>
        <v>SAINT THIERRY</v>
      </c>
      <c r="M36" s="131"/>
      <c r="N36" s="131"/>
      <c r="O36" s="131"/>
      <c r="Q36" s="132" t="str">
        <f>C36</f>
        <v>SAINT THIERRY</v>
      </c>
      <c r="R36" s="132"/>
      <c r="S36" s="85">
        <f>IF(H36&gt;I36,1,0)+IF(I35&gt;H35,1,0)</f>
        <v>1</v>
      </c>
      <c r="T36" s="86">
        <f>H24-G24+S24-T24</f>
        <v>-2</v>
      </c>
      <c r="U36" s="87">
        <f>I24-F24+R24-U24</f>
        <v>-2</v>
      </c>
      <c r="V36" s="88">
        <f>J24-E24+Q24-V24</f>
        <v>-29</v>
      </c>
      <c r="X36" s="130" t="str">
        <f>C36</f>
        <v>SAINT THIERRY</v>
      </c>
      <c r="Y36" s="130"/>
      <c r="Z36" s="13">
        <f>S36+T36/1000+U36/1000000+V36/1000000000</f>
        <v>0.99799797100000009</v>
      </c>
      <c r="AA36" s="14" t="str">
        <f>IF(Z35&gt;Z37,AB36,X35)</f>
        <v>SAINT THIERRY</v>
      </c>
      <c r="AB36" s="14" t="str">
        <f>IF(Z36&gt;Z37,X36,X37)</f>
        <v>SAINT THIERRY</v>
      </c>
      <c r="AD36" t="str">
        <f>IF(Z35&gt;Z37,X35,AE36)</f>
        <v>BRAQUE</v>
      </c>
      <c r="AE36" t="str">
        <f>IF(Z36&gt;Z37,X37,X36)</f>
        <v>VIEUX PORT</v>
      </c>
    </row>
    <row r="37" spans="1:39" ht="20.25">
      <c r="C37" s="131" t="str">
        <f>M6</f>
        <v>VIEUX PORT</v>
      </c>
      <c r="D37" s="131"/>
      <c r="E37" s="34" t="s">
        <v>18</v>
      </c>
      <c r="F37" s="131" t="str">
        <f>C35</f>
        <v>BRAQUE</v>
      </c>
      <c r="G37" s="131"/>
      <c r="H37" s="35">
        <f>AE24</f>
        <v>0</v>
      </c>
      <c r="I37" s="35">
        <f>AF24</f>
        <v>2</v>
      </c>
      <c r="K37" s="81">
        <v>3</v>
      </c>
      <c r="L37" s="131" t="str">
        <f>IF(Z35&lt;Z36,AB37,AA37)</f>
        <v>VIEUX PORT</v>
      </c>
      <c r="M37" s="131"/>
      <c r="N37" s="131"/>
      <c r="O37" s="131"/>
      <c r="Q37" s="132" t="str">
        <f>C37</f>
        <v>VIEUX PORT</v>
      </c>
      <c r="R37" s="132"/>
      <c r="S37" s="85">
        <f>IF(I36&gt;H36,1,0)+IF(H37&gt;I37,1,0)</f>
        <v>0</v>
      </c>
      <c r="T37" s="86">
        <f>T24-S24+AE24-AF24</f>
        <v>-3</v>
      </c>
      <c r="U37" s="87">
        <f>U24-R24+AD24-AG24</f>
        <v>-7</v>
      </c>
      <c r="V37" s="88">
        <f>V24-Q24+AC24-AH24</f>
        <v>-25</v>
      </c>
      <c r="X37" s="130" t="str">
        <f>C37</f>
        <v>VIEUX PORT</v>
      </c>
      <c r="Y37" s="130"/>
      <c r="Z37" s="13">
        <f>S37+T37/1000+U37/1000000+V37/1000000000</f>
        <v>-3.007025E-3</v>
      </c>
      <c r="AA37" s="14" t="str">
        <f>IF(Z36&lt;Z37,X36,AB37)</f>
        <v>VIEUX PORT</v>
      </c>
      <c r="AB37" s="14" t="str">
        <f>IF(Z37&lt;Z35,X37,X35)</f>
        <v>VIEUX PORT</v>
      </c>
    </row>
    <row r="39" spans="1:39" ht="18">
      <c r="A39" s="15"/>
      <c r="B39" s="15"/>
      <c r="C39" s="47"/>
      <c r="D39" s="47"/>
      <c r="E39" s="47"/>
      <c r="F39" s="48"/>
      <c r="G39" s="49"/>
      <c r="H39" s="49"/>
      <c r="I39" s="48"/>
      <c r="J39" s="47"/>
      <c r="K39" s="47"/>
      <c r="L39" s="47"/>
      <c r="M39" s="16"/>
      <c r="N39" s="15"/>
      <c r="O39" s="47"/>
      <c r="P39" s="47"/>
      <c r="Q39" s="47"/>
      <c r="R39" s="48"/>
      <c r="S39" s="49"/>
      <c r="T39" s="49"/>
      <c r="U39" s="48"/>
      <c r="V39" s="47"/>
      <c r="W39" s="47"/>
      <c r="X39" s="47"/>
      <c r="Y39" s="15"/>
      <c r="Z39" s="15"/>
      <c r="AA39" s="47"/>
      <c r="AB39" s="47"/>
      <c r="AC39" s="47"/>
      <c r="AD39" s="48"/>
      <c r="AE39" s="49"/>
      <c r="AF39" s="49"/>
      <c r="AG39" s="48"/>
      <c r="AH39" s="47"/>
      <c r="AI39" s="47"/>
      <c r="AJ39" s="47"/>
      <c r="AK39" s="15"/>
      <c r="AL39" s="15"/>
      <c r="AM39" s="15"/>
    </row>
    <row r="40" spans="1:39" ht="20.25">
      <c r="A40" s="15"/>
      <c r="B40" s="15"/>
      <c r="C40" s="47"/>
      <c r="D40" s="121" t="s">
        <v>30</v>
      </c>
      <c r="E40" s="122"/>
      <c r="F40" s="122"/>
      <c r="G40" s="122"/>
      <c r="H40" s="122"/>
      <c r="I40" s="122"/>
      <c r="J40" s="123"/>
      <c r="K40" s="124" t="s">
        <v>10</v>
      </c>
      <c r="L40" s="124"/>
      <c r="M40" s="16"/>
      <c r="N40" s="15"/>
      <c r="O40" s="47"/>
      <c r="P40" s="47"/>
      <c r="Q40" s="47"/>
      <c r="R40" s="48"/>
      <c r="S40" s="49"/>
      <c r="T40" s="49"/>
      <c r="U40" s="48"/>
      <c r="V40" s="47"/>
      <c r="W40" s="47"/>
      <c r="X40" s="47"/>
      <c r="Y40" s="15"/>
      <c r="Z40" s="15"/>
      <c r="AA40" s="47"/>
      <c r="AB40" s="47"/>
      <c r="AC40" s="47"/>
      <c r="AD40" s="48"/>
      <c r="AE40" s="49"/>
      <c r="AF40" s="49"/>
      <c r="AG40" s="48"/>
      <c r="AH40" s="47"/>
      <c r="AI40" s="47"/>
      <c r="AJ40" s="47"/>
      <c r="AK40" s="15"/>
      <c r="AL40" s="15"/>
      <c r="AM40" s="15"/>
    </row>
    <row r="41" spans="1:39" ht="20.25">
      <c r="A41" s="15"/>
      <c r="B41" s="15"/>
      <c r="C41" s="47"/>
      <c r="D41" s="125" t="s">
        <v>43</v>
      </c>
      <c r="E41" s="125"/>
      <c r="F41" s="126" t="str">
        <f>L28</f>
        <v>VERZY</v>
      </c>
      <c r="G41" s="126"/>
      <c r="H41" s="50" t="s">
        <v>18</v>
      </c>
      <c r="I41" s="127" t="str">
        <f>L36</f>
        <v>SAINT THIERRY</v>
      </c>
      <c r="J41" s="127"/>
      <c r="K41" s="51">
        <f>G56</f>
        <v>3</v>
      </c>
      <c r="L41" s="51">
        <f>H56</f>
        <v>0</v>
      </c>
      <c r="M41" s="16"/>
      <c r="N41" s="15"/>
      <c r="O41" s="47"/>
      <c r="P41" s="47"/>
      <c r="Q41" s="47"/>
      <c r="R41" s="48"/>
      <c r="S41" s="49"/>
      <c r="T41" s="49"/>
      <c r="U41" s="48"/>
      <c r="V41" s="47"/>
      <c r="W41" s="47"/>
      <c r="X41" s="47"/>
      <c r="Y41" s="15"/>
      <c r="Z41" s="15"/>
      <c r="AA41" s="47"/>
      <c r="AB41" s="47"/>
      <c r="AL41" s="15"/>
      <c r="AM41" s="15"/>
    </row>
    <row r="42" spans="1:39" ht="20.25">
      <c r="D42" s="125" t="s">
        <v>44</v>
      </c>
      <c r="E42" s="125"/>
      <c r="F42" s="127" t="str">
        <f>L35</f>
        <v>BRAQUE</v>
      </c>
      <c r="G42" s="127"/>
      <c r="H42" s="50" t="s">
        <v>18</v>
      </c>
      <c r="I42" s="127" t="str">
        <f>L29</f>
        <v>MAREUIL</v>
      </c>
      <c r="J42" s="127"/>
      <c r="K42" s="51">
        <f>G65</f>
        <v>3</v>
      </c>
      <c r="L42" s="51">
        <f>H65</f>
        <v>1</v>
      </c>
    </row>
    <row r="43" spans="1:39" ht="20.25">
      <c r="D43" s="115" t="s">
        <v>45</v>
      </c>
      <c r="E43" s="116"/>
      <c r="F43" s="116"/>
      <c r="G43" s="116"/>
      <c r="H43" s="116"/>
      <c r="I43" s="116"/>
      <c r="J43" s="117"/>
      <c r="K43" s="115" t="s">
        <v>10</v>
      </c>
      <c r="L43" s="117"/>
    </row>
    <row r="44" spans="1:39" ht="20.25">
      <c r="D44" s="104" t="s">
        <v>34</v>
      </c>
      <c r="E44" s="105"/>
      <c r="F44" s="128" t="str">
        <f>L30</f>
        <v>SCHUMANN</v>
      </c>
      <c r="G44" s="128"/>
      <c r="H44" s="64" t="s">
        <v>18</v>
      </c>
      <c r="I44" s="129" t="str">
        <f>L37</f>
        <v>VIEUX PORT</v>
      </c>
      <c r="J44" s="129"/>
      <c r="K44" s="64">
        <f>S60</f>
        <v>0</v>
      </c>
      <c r="L44" s="64">
        <f>T60</f>
        <v>3</v>
      </c>
    </row>
    <row r="45" spans="1:39">
      <c r="J45" s="52"/>
    </row>
    <row r="46" spans="1:39">
      <c r="J46" s="33"/>
    </row>
    <row r="47" spans="1:39">
      <c r="J47" s="33"/>
    </row>
    <row r="48" spans="1:39">
      <c r="J48" s="33"/>
    </row>
    <row r="49" spans="2:24" ht="18">
      <c r="B49" s="19"/>
      <c r="C49" s="106" t="str">
        <f>F41</f>
        <v>VERZY</v>
      </c>
      <c r="D49" s="107"/>
      <c r="E49" s="107"/>
      <c r="F49" s="107"/>
      <c r="G49" s="108"/>
      <c r="H49" s="109" t="str">
        <f>I41</f>
        <v>SAINT THIERRY</v>
      </c>
      <c r="I49" s="110"/>
      <c r="J49" s="110"/>
      <c r="K49" s="110"/>
      <c r="L49" s="111"/>
      <c r="M49" s="16"/>
    </row>
    <row r="50" spans="2:24" ht="18">
      <c r="B50" s="19"/>
      <c r="C50" s="53" t="s">
        <v>19</v>
      </c>
      <c r="D50" s="53" t="s">
        <v>20</v>
      </c>
      <c r="E50" s="53" t="s">
        <v>21</v>
      </c>
      <c r="F50" s="54" t="s">
        <v>22</v>
      </c>
      <c r="G50" s="55" t="s">
        <v>23</v>
      </c>
      <c r="H50" s="56" t="s">
        <v>23</v>
      </c>
      <c r="I50" s="57" t="s">
        <v>22</v>
      </c>
      <c r="J50" s="58" t="s">
        <v>19</v>
      </c>
      <c r="K50" s="58" t="s">
        <v>20</v>
      </c>
      <c r="L50" s="58" t="s">
        <v>21</v>
      </c>
      <c r="M50" s="16"/>
    </row>
    <row r="51" spans="2:24" ht="26.25">
      <c r="B51" s="25" t="s">
        <v>24</v>
      </c>
      <c r="C51" s="53">
        <v>12</v>
      </c>
      <c r="D51" s="53"/>
      <c r="E51" s="53">
        <v>1</v>
      </c>
      <c r="F51" s="59">
        <f>IF(C51&gt;J51,1,0)+IF(D51&gt;K51,1,0)+IF(E51&gt;L51,1,0)</f>
        <v>1</v>
      </c>
      <c r="G51" s="60">
        <f>IF(F51&gt;I51,1,0)</f>
        <v>0</v>
      </c>
      <c r="H51" s="61">
        <f>IF(F51&lt;I51,1,0)</f>
        <v>0</v>
      </c>
      <c r="I51" s="62">
        <f>IF(C51&lt;J51,1,0)+IF(D51&lt;K51,1,0)+IF(E51&lt;L51,1,0)</f>
        <v>1</v>
      </c>
      <c r="J51" s="63">
        <v>15</v>
      </c>
      <c r="K51" s="63"/>
      <c r="L51" s="58"/>
      <c r="M51" s="16"/>
    </row>
    <row r="52" spans="2:24" ht="26.25">
      <c r="B52" s="25" t="s">
        <v>25</v>
      </c>
      <c r="C52" s="53">
        <v>15</v>
      </c>
      <c r="D52" s="53"/>
      <c r="E52" s="53"/>
      <c r="F52" s="59">
        <f>IF(C52&gt;J52,1,0)+IF(D52&gt;K52,1,0)+IF(E52&gt;L52,1,0)</f>
        <v>1</v>
      </c>
      <c r="G52" s="60">
        <f>IF(F52&gt;I52,1,0)</f>
        <v>1</v>
      </c>
      <c r="H52" s="61">
        <f>IF(F52&lt;I52,1,0)</f>
        <v>0</v>
      </c>
      <c r="I52" s="62">
        <f>IF(C52&lt;J52,1,0)+IF(D52&lt;K52,1,0)+IF(E52&lt;L52,1,0)</f>
        <v>0</v>
      </c>
      <c r="J52" s="63">
        <v>8</v>
      </c>
      <c r="K52" s="63"/>
      <c r="L52" s="58"/>
      <c r="M52" s="16"/>
    </row>
    <row r="53" spans="2:24" ht="26.25">
      <c r="B53" s="25" t="s">
        <v>26</v>
      </c>
      <c r="C53" s="53">
        <v>15</v>
      </c>
      <c r="D53" s="53"/>
      <c r="E53" s="53"/>
      <c r="F53" s="59">
        <f>IF(C53&gt;J53,1,0)+IF(D53&gt;K53,1,0)+IF(E53&gt;L53,1,0)</f>
        <v>1</v>
      </c>
      <c r="G53" s="60">
        <f>IF(F53&gt;I53,1,0)</f>
        <v>1</v>
      </c>
      <c r="H53" s="61">
        <f>IF(F53&lt;I53,1,0)</f>
        <v>0</v>
      </c>
      <c r="I53" s="62">
        <f>IF(C53&lt;J53,1,0)+IF(D53&lt;K53,1,0)+IF(E53&lt;L53,1,0)</f>
        <v>0</v>
      </c>
      <c r="J53" s="63">
        <v>12</v>
      </c>
      <c r="K53" s="63"/>
      <c r="L53" s="58"/>
      <c r="M53" s="16"/>
      <c r="N53" s="90" t="s">
        <v>39</v>
      </c>
      <c r="O53" s="92" t="str">
        <f>F44</f>
        <v>SCHUMANN</v>
      </c>
      <c r="P53" s="93"/>
      <c r="Q53" s="93"/>
      <c r="R53" s="93"/>
      <c r="S53" s="94"/>
      <c r="T53" s="95" t="str">
        <f>I44</f>
        <v>VIEUX PORT</v>
      </c>
      <c r="U53" s="96"/>
      <c r="V53" s="96"/>
      <c r="W53" s="96"/>
      <c r="X53" s="97"/>
    </row>
    <row r="54" spans="2:24" ht="26.25">
      <c r="B54" s="25" t="s">
        <v>27</v>
      </c>
      <c r="C54" s="53">
        <v>15</v>
      </c>
      <c r="D54" s="53"/>
      <c r="E54" s="53"/>
      <c r="F54" s="59">
        <f>IF(C54&gt;J54,1,0)+IF(D54&gt;K54,1,0)+IF(E54&gt;L54,1,0)</f>
        <v>1</v>
      </c>
      <c r="G54" s="60">
        <f>IF(F54&gt;I54,1,0)</f>
        <v>1</v>
      </c>
      <c r="H54" s="61">
        <f>IF(F54&lt;I54,1,0)</f>
        <v>0</v>
      </c>
      <c r="I54" s="62">
        <f>IF(C54&lt;J54,1,0)+IF(D54&lt;K54,1,0)+IF(E54&lt;L54,1,0)</f>
        <v>0</v>
      </c>
      <c r="J54" s="63">
        <v>6</v>
      </c>
      <c r="K54" s="63"/>
      <c r="L54" s="58"/>
      <c r="M54" s="16"/>
      <c r="N54" s="91"/>
      <c r="O54" s="65" t="s">
        <v>19</v>
      </c>
      <c r="P54" s="65" t="s">
        <v>20</v>
      </c>
      <c r="Q54" s="65" t="s">
        <v>21</v>
      </c>
      <c r="R54" s="66" t="s">
        <v>22</v>
      </c>
      <c r="S54" s="67" t="s">
        <v>23</v>
      </c>
      <c r="T54" s="68" t="s">
        <v>23</v>
      </c>
      <c r="U54" s="69" t="s">
        <v>22</v>
      </c>
      <c r="V54" s="70" t="s">
        <v>19</v>
      </c>
      <c r="W54" s="70" t="s">
        <v>20</v>
      </c>
      <c r="X54" s="70" t="s">
        <v>21</v>
      </c>
    </row>
    <row r="55" spans="2:24" ht="26.25">
      <c r="B55" s="25" t="s">
        <v>28</v>
      </c>
      <c r="C55" s="53"/>
      <c r="D55" s="53"/>
      <c r="E55" s="53"/>
      <c r="F55" s="59">
        <f>IF(C55&gt;J55,1,0)+IF(D55&gt;K55,1,0)+IF(E55&gt;L55,1,0)</f>
        <v>0</v>
      </c>
      <c r="G55" s="60">
        <f>IF(F55&gt;I55,1,0)</f>
        <v>0</v>
      </c>
      <c r="H55" s="61">
        <f>IF(F55&lt;I55,1,0)</f>
        <v>0</v>
      </c>
      <c r="I55" s="62">
        <f>IF(C55&lt;J55,1,0)+IF(D55&lt;K55,1,0)+IF(E55&lt;L55,1,0)</f>
        <v>0</v>
      </c>
      <c r="J55" s="63"/>
      <c r="K55" s="63"/>
      <c r="L55" s="58"/>
      <c r="M55" s="16"/>
      <c r="N55" s="25" t="s">
        <v>24</v>
      </c>
      <c r="O55" s="65">
        <v>1</v>
      </c>
      <c r="P55" s="65"/>
      <c r="Q55" s="65"/>
      <c r="R55" s="71">
        <f>IF(O55&gt;V55,1,0)+IF(P55&gt;W55,1,0)+IF(Q55&gt;X55,1,0)</f>
        <v>0</v>
      </c>
      <c r="S55" s="72">
        <f>IF(R55&gt;U55,1,0)</f>
        <v>0</v>
      </c>
      <c r="T55" s="73">
        <f>IF(R55&lt;U55,1,0)</f>
        <v>1</v>
      </c>
      <c r="U55" s="74">
        <f>IF(O55&lt;V55,1,0)+IF(P55&lt;W55,1,0)+IF(Q55&lt;X55,1,0)</f>
        <v>1</v>
      </c>
      <c r="V55" s="75">
        <v>21</v>
      </c>
      <c r="W55" s="75"/>
      <c r="X55" s="70"/>
    </row>
    <row r="56" spans="2:24" ht="26.25">
      <c r="B56" s="15"/>
      <c r="C56" s="112" t="s">
        <v>29</v>
      </c>
      <c r="D56" s="112"/>
      <c r="E56" s="53">
        <f>SUM(C51:E55)</f>
        <v>58</v>
      </c>
      <c r="F56" s="59">
        <f>SUM(F51:F55)</f>
        <v>4</v>
      </c>
      <c r="G56" s="60">
        <f>SUM(G51:G55)</f>
        <v>3</v>
      </c>
      <c r="H56" s="61">
        <f>SUM(H51:H55)</f>
        <v>0</v>
      </c>
      <c r="I56" s="62">
        <f>SUM(I51:I55)</f>
        <v>1</v>
      </c>
      <c r="J56" s="58">
        <f>SUM(J51:L55)</f>
        <v>41</v>
      </c>
      <c r="K56" s="113" t="s">
        <v>29</v>
      </c>
      <c r="L56" s="114"/>
      <c r="M56" s="16"/>
      <c r="N56" s="25" t="s">
        <v>25</v>
      </c>
      <c r="O56" s="65"/>
      <c r="P56" s="65"/>
      <c r="Q56" s="65"/>
      <c r="R56" s="71">
        <f>IF(O56&gt;V56,1,0)+IF(P56&gt;W56,1,0)+IF(Q56&gt;X56,1,0)</f>
        <v>0</v>
      </c>
      <c r="S56" s="72">
        <f>IF(R56&gt;U56,1,0)</f>
        <v>0</v>
      </c>
      <c r="T56" s="73">
        <f>IF(R56&lt;U56,1,0)</f>
        <v>1</v>
      </c>
      <c r="U56" s="74">
        <f>IF(O56&lt;V56,1,0)+IF(P56&lt;W56,1,0)+IF(Q56&lt;X56,1,0)</f>
        <v>1</v>
      </c>
      <c r="V56" s="75">
        <v>21</v>
      </c>
      <c r="W56" s="75"/>
      <c r="X56" s="70"/>
    </row>
    <row r="57" spans="2:24" ht="26.25">
      <c r="J57" s="33"/>
      <c r="N57" s="25" t="s">
        <v>26</v>
      </c>
      <c r="O57" s="65"/>
      <c r="P57" s="65"/>
      <c r="Q57" s="65"/>
      <c r="R57" s="71">
        <f>IF(O57&gt;V57,1,0)+IF(P57&gt;W57,1,0)+IF(Q57&gt;X57,1,0)</f>
        <v>0</v>
      </c>
      <c r="S57" s="72">
        <f>IF(R57&gt;U57,1,0)</f>
        <v>0</v>
      </c>
      <c r="T57" s="73">
        <f>IF(R57&lt;U57,1,0)</f>
        <v>1</v>
      </c>
      <c r="U57" s="74">
        <f>IF(O57&lt;V57,1,0)+IF(P57&lt;W57,1,0)+IF(Q57&lt;X57,1,0)</f>
        <v>1</v>
      </c>
      <c r="V57" s="75">
        <v>21</v>
      </c>
      <c r="W57" s="75"/>
      <c r="X57" s="70"/>
    </row>
    <row r="58" spans="2:24" ht="26.25">
      <c r="B58" s="19"/>
      <c r="C58" s="106" t="str">
        <f>F42</f>
        <v>BRAQUE</v>
      </c>
      <c r="D58" s="107"/>
      <c r="E58" s="107"/>
      <c r="F58" s="107"/>
      <c r="G58" s="108"/>
      <c r="H58" s="109" t="str">
        <f>I42</f>
        <v>MAREUIL</v>
      </c>
      <c r="I58" s="110"/>
      <c r="J58" s="110"/>
      <c r="K58" s="110"/>
      <c r="L58" s="111"/>
      <c r="N58" s="25" t="s">
        <v>27</v>
      </c>
      <c r="O58" s="65"/>
      <c r="P58" s="65"/>
      <c r="Q58" s="65"/>
      <c r="R58" s="71">
        <f>IF(O58&gt;V58,1,0)+IF(P58&gt;W58,1,0)+IF(Q58&gt;X58,1,0)</f>
        <v>0</v>
      </c>
      <c r="S58" s="72">
        <f>IF(R58&gt;U58,1,0)</f>
        <v>0</v>
      </c>
      <c r="T58" s="73">
        <f>IF(R58&lt;U58,1,0)</f>
        <v>0</v>
      </c>
      <c r="U58" s="74">
        <f>IF(O58&lt;V58,1,0)+IF(P58&lt;W58,1,0)+IF(Q58&lt;X58,1,0)</f>
        <v>0</v>
      </c>
      <c r="V58" s="75"/>
      <c r="W58" s="75"/>
      <c r="X58" s="70"/>
    </row>
    <row r="59" spans="2:24" ht="26.25">
      <c r="B59" s="19"/>
      <c r="C59" s="53" t="s">
        <v>19</v>
      </c>
      <c r="D59" s="53" t="s">
        <v>20</v>
      </c>
      <c r="E59" s="53" t="s">
        <v>21</v>
      </c>
      <c r="F59" s="54" t="s">
        <v>22</v>
      </c>
      <c r="G59" s="55" t="s">
        <v>23</v>
      </c>
      <c r="H59" s="56" t="s">
        <v>23</v>
      </c>
      <c r="I59" s="57" t="s">
        <v>22</v>
      </c>
      <c r="J59" s="58" t="s">
        <v>19</v>
      </c>
      <c r="K59" s="58" t="s">
        <v>20</v>
      </c>
      <c r="L59" s="58" t="s">
        <v>21</v>
      </c>
      <c r="N59" s="25" t="s">
        <v>28</v>
      </c>
      <c r="O59" s="65"/>
      <c r="P59" s="65"/>
      <c r="Q59" s="65"/>
      <c r="R59" s="71">
        <f>IF(O59&gt;V59,1,0)+IF(P59&gt;W59,1,0)+IF(Q59&gt;X59,1,0)</f>
        <v>0</v>
      </c>
      <c r="S59" s="72">
        <f>IF(R59&gt;U59,1,0)</f>
        <v>0</v>
      </c>
      <c r="T59" s="73">
        <f>IF(R59&lt;U59,1,0)</f>
        <v>0</v>
      </c>
      <c r="U59" s="74">
        <f>IF(O59&lt;V59,1,0)+IF(P59&lt;W59,1,0)+IF(Q59&lt;X59,1,0)</f>
        <v>0</v>
      </c>
      <c r="V59" s="75"/>
      <c r="W59" s="75"/>
      <c r="X59" s="70"/>
    </row>
    <row r="60" spans="2:24" ht="26.25">
      <c r="B60" s="25" t="s">
        <v>24</v>
      </c>
      <c r="C60" s="53">
        <v>15</v>
      </c>
      <c r="D60" s="53"/>
      <c r="E60" s="53">
        <v>1</v>
      </c>
      <c r="F60" s="59">
        <f>IF(C60&gt;J60,1,0)+IF(D60&gt;K60,1,0)+IF(E60&gt;L60,1,0)</f>
        <v>2</v>
      </c>
      <c r="G60" s="60">
        <f>IF(F60&gt;I60,1,0)</f>
        <v>1</v>
      </c>
      <c r="H60" s="61">
        <f>IF(F60&lt;I60,1,0)</f>
        <v>0</v>
      </c>
      <c r="I60" s="62">
        <f>IF(C60&lt;J60,1,0)+IF(D60&lt;K60,1,0)+IF(E60&lt;L60,1,0)</f>
        <v>0</v>
      </c>
      <c r="J60" s="63">
        <v>8</v>
      </c>
      <c r="K60" s="63"/>
      <c r="L60" s="58"/>
      <c r="N60" s="15"/>
      <c r="O60" s="101" t="s">
        <v>29</v>
      </c>
      <c r="P60" s="101"/>
      <c r="Q60" s="65">
        <f>SUM(O55:Q59)</f>
        <v>1</v>
      </c>
      <c r="R60" s="71">
        <f>SUM(R55:R59)</f>
        <v>0</v>
      </c>
      <c r="S60" s="72">
        <f>SUM(S55:S59)</f>
        <v>0</v>
      </c>
      <c r="T60" s="73">
        <f>SUM(T55:T59)</f>
        <v>3</v>
      </c>
      <c r="U60" s="74">
        <f>SUM(U55:U59)</f>
        <v>3</v>
      </c>
      <c r="V60" s="70">
        <f>SUM(V55:X59)</f>
        <v>63</v>
      </c>
      <c r="W60" s="102" t="s">
        <v>29</v>
      </c>
      <c r="X60" s="103"/>
    </row>
    <row r="61" spans="2:24" ht="26.25">
      <c r="B61" s="25" t="s">
        <v>25</v>
      </c>
      <c r="C61" s="53">
        <v>15</v>
      </c>
      <c r="D61" s="53"/>
      <c r="E61" s="53"/>
      <c r="F61" s="59">
        <f>IF(C61&gt;J61,1,0)+IF(D61&gt;K61,1,0)+IF(E61&gt;L61,1,0)</f>
        <v>1</v>
      </c>
      <c r="G61" s="60">
        <f>IF(F61&gt;I61,1,0)</f>
        <v>1</v>
      </c>
      <c r="H61" s="61">
        <f>IF(F61&lt;I61,1,0)</f>
        <v>0</v>
      </c>
      <c r="I61" s="62">
        <f>IF(C61&lt;J61,1,0)+IF(D61&lt;K61,1,0)+IF(E61&lt;L61,1,0)</f>
        <v>0</v>
      </c>
      <c r="J61" s="63">
        <v>13</v>
      </c>
      <c r="K61" s="63"/>
      <c r="L61" s="58"/>
    </row>
    <row r="62" spans="2:24" ht="26.25">
      <c r="B62" s="25" t="s">
        <v>26</v>
      </c>
      <c r="C62" s="53">
        <v>3</v>
      </c>
      <c r="D62" s="53"/>
      <c r="E62" s="53"/>
      <c r="F62" s="59">
        <f>IF(C62&gt;J62,1,0)+IF(D62&gt;K62,1,0)+IF(E62&gt;L62,1,0)</f>
        <v>0</v>
      </c>
      <c r="G62" s="60">
        <f>IF(F62&gt;I62,1,0)</f>
        <v>0</v>
      </c>
      <c r="H62" s="61">
        <f>IF(F62&lt;I62,1,0)</f>
        <v>1</v>
      </c>
      <c r="I62" s="62">
        <f>IF(C62&lt;J62,1,0)+IF(D62&lt;K62,1,0)+IF(E62&lt;L62,1,0)</f>
        <v>1</v>
      </c>
      <c r="J62" s="63">
        <v>15</v>
      </c>
      <c r="K62" s="63"/>
      <c r="L62" s="58"/>
    </row>
    <row r="63" spans="2:24" ht="26.25">
      <c r="B63" s="25" t="s">
        <v>27</v>
      </c>
      <c r="C63" s="53">
        <v>15</v>
      </c>
      <c r="D63" s="53"/>
      <c r="E63" s="53"/>
      <c r="F63" s="59">
        <f>IF(C63&gt;J63,1,0)+IF(D63&gt;K63,1,0)+IF(E63&gt;L63,1,0)</f>
        <v>1</v>
      </c>
      <c r="G63" s="60">
        <f>IF(F63&gt;I63,1,0)</f>
        <v>1</v>
      </c>
      <c r="H63" s="61">
        <f>IF(F63&lt;I63,1,0)</f>
        <v>0</v>
      </c>
      <c r="I63" s="62">
        <f>IF(C63&lt;J63,1,0)+IF(D63&lt;K63,1,0)+IF(E63&lt;L63,1,0)</f>
        <v>0</v>
      </c>
      <c r="J63" s="63">
        <v>11</v>
      </c>
      <c r="K63" s="63"/>
      <c r="L63" s="58"/>
    </row>
    <row r="64" spans="2:24" ht="26.25">
      <c r="B64" s="25" t="s">
        <v>28</v>
      </c>
      <c r="C64" s="53"/>
      <c r="D64" s="53"/>
      <c r="E64" s="53"/>
      <c r="F64" s="59">
        <f>IF(C64&gt;J64,1,0)+IF(D64&gt;K64,1,0)+IF(E64&gt;L64,1,0)</f>
        <v>0</v>
      </c>
      <c r="G64" s="60">
        <f>IF(F64&gt;I64,1,0)</f>
        <v>0</v>
      </c>
      <c r="H64" s="61">
        <f>IF(F64&lt;I64,1,0)</f>
        <v>0</v>
      </c>
      <c r="I64" s="62">
        <f>IF(C64&lt;J64,1,0)+IF(D64&lt;K64,1,0)+IF(E64&lt;L64,1,0)</f>
        <v>0</v>
      </c>
      <c r="J64" s="63"/>
      <c r="K64" s="63"/>
      <c r="L64" s="58"/>
    </row>
    <row r="65" spans="1:39" ht="18">
      <c r="B65" s="15"/>
      <c r="C65" s="112" t="s">
        <v>29</v>
      </c>
      <c r="D65" s="112"/>
      <c r="E65" s="53">
        <f>SUM(C60:E64)</f>
        <v>49</v>
      </c>
      <c r="F65" s="59">
        <f>SUM(F60:F64)</f>
        <v>4</v>
      </c>
      <c r="G65" s="60">
        <f>SUM(G60:G64)</f>
        <v>3</v>
      </c>
      <c r="H65" s="61">
        <f>SUM(H60:H64)</f>
        <v>1</v>
      </c>
      <c r="I65" s="62">
        <f>SUM(I60:I64)</f>
        <v>1</v>
      </c>
      <c r="J65" s="58">
        <f>SUM(J60:L64)</f>
        <v>47</v>
      </c>
      <c r="K65" s="113" t="s">
        <v>29</v>
      </c>
      <c r="L65" s="114"/>
    </row>
    <row r="66" spans="1:39">
      <c r="J66" s="33"/>
    </row>
    <row r="67" spans="1:39" ht="15.75" thickBot="1">
      <c r="J67" s="33"/>
    </row>
    <row r="68" spans="1:39" ht="25.5">
      <c r="B68" s="115" t="s">
        <v>31</v>
      </c>
      <c r="C68" s="116"/>
      <c r="D68" s="116"/>
      <c r="E68" s="116"/>
      <c r="F68" s="116"/>
      <c r="G68" s="116"/>
      <c r="H68" s="117"/>
      <c r="I68" s="115" t="s">
        <v>10</v>
      </c>
      <c r="J68" s="117"/>
      <c r="N68" s="118" t="s">
        <v>35</v>
      </c>
      <c r="O68" s="119"/>
      <c r="P68" s="119"/>
      <c r="Q68" s="119"/>
      <c r="R68" s="120"/>
    </row>
    <row r="69" spans="1:39" ht="26.25">
      <c r="B69" s="104" t="s">
        <v>32</v>
      </c>
      <c r="C69" s="105"/>
      <c r="D69" s="92" t="str">
        <f>IF(K41&gt;L41,F41,I41)</f>
        <v>VERZY</v>
      </c>
      <c r="E69" s="94"/>
      <c r="F69" s="64" t="s">
        <v>18</v>
      </c>
      <c r="G69" s="92" t="str">
        <f>IF(K42&gt;L42,F42,I42)</f>
        <v>BRAQUE</v>
      </c>
      <c r="H69" s="94"/>
      <c r="I69" s="64">
        <f>G79</f>
        <v>4</v>
      </c>
      <c r="J69" s="64">
        <f>H79</f>
        <v>1</v>
      </c>
      <c r="N69" s="77">
        <v>1</v>
      </c>
      <c r="O69" s="98" t="str">
        <f>IF(I69&gt;J69,D69,G69)</f>
        <v>VERZY</v>
      </c>
      <c r="P69" s="99"/>
      <c r="Q69" s="99"/>
      <c r="R69" s="100"/>
    </row>
    <row r="70" spans="1:39" ht="26.25">
      <c r="B70" s="104" t="s">
        <v>33</v>
      </c>
      <c r="C70" s="105"/>
      <c r="D70" s="92" t="str">
        <f>IF(K41&lt;L41,F41,I41)</f>
        <v>SAINT THIERRY</v>
      </c>
      <c r="E70" s="94"/>
      <c r="F70" s="64" t="s">
        <v>18</v>
      </c>
      <c r="G70" s="92" t="str">
        <f>IF(K42&lt;L42,F42,I42)</f>
        <v>MAREUIL</v>
      </c>
      <c r="H70" s="94"/>
      <c r="I70" s="64">
        <f>G88</f>
        <v>2</v>
      </c>
      <c r="J70" s="64">
        <f>H88</f>
        <v>3</v>
      </c>
      <c r="N70" s="77">
        <v>2</v>
      </c>
      <c r="O70" s="98" t="str">
        <f>IF(I69&lt;J69,D69,G69)</f>
        <v>BRAQUE</v>
      </c>
      <c r="P70" s="99"/>
      <c r="Q70" s="99"/>
      <c r="R70" s="100"/>
    </row>
    <row r="71" spans="1:39" ht="26.25">
      <c r="J71" s="33"/>
      <c r="N71" s="77">
        <v>3</v>
      </c>
      <c r="O71" s="98" t="str">
        <f>IF(I70&gt;J70,D70,G70)</f>
        <v>MAREUIL</v>
      </c>
      <c r="P71" s="99"/>
      <c r="Q71" s="99"/>
      <c r="R71" s="100"/>
    </row>
    <row r="72" spans="1:39" ht="26.25">
      <c r="B72" s="90" t="s">
        <v>37</v>
      </c>
      <c r="C72" s="92" t="str">
        <f>D69</f>
        <v>VERZY</v>
      </c>
      <c r="D72" s="93"/>
      <c r="E72" s="93"/>
      <c r="F72" s="93"/>
      <c r="G72" s="94"/>
      <c r="H72" s="95" t="str">
        <f>G69</f>
        <v>BRAQUE</v>
      </c>
      <c r="I72" s="96"/>
      <c r="J72" s="96"/>
      <c r="K72" s="96"/>
      <c r="L72" s="97"/>
      <c r="N72" s="77">
        <v>4</v>
      </c>
      <c r="O72" s="98" t="str">
        <f>IF(I70&lt;J70,D70,G70)</f>
        <v>SAINT THIERRY</v>
      </c>
      <c r="P72" s="99"/>
      <c r="Q72" s="99"/>
      <c r="R72" s="100"/>
    </row>
    <row r="73" spans="1:39" ht="26.25">
      <c r="B73" s="91"/>
      <c r="C73" s="65" t="s">
        <v>19</v>
      </c>
      <c r="D73" s="65" t="s">
        <v>20</v>
      </c>
      <c r="E73" s="65" t="s">
        <v>21</v>
      </c>
      <c r="F73" s="66" t="s">
        <v>22</v>
      </c>
      <c r="G73" s="67" t="s">
        <v>23</v>
      </c>
      <c r="H73" s="68" t="s">
        <v>23</v>
      </c>
      <c r="I73" s="69" t="s">
        <v>22</v>
      </c>
      <c r="J73" s="70" t="s">
        <v>19</v>
      </c>
      <c r="K73" s="70" t="s">
        <v>20</v>
      </c>
      <c r="L73" s="70" t="s">
        <v>21</v>
      </c>
      <c r="N73" s="77">
        <v>5</v>
      </c>
      <c r="O73" s="98" t="str">
        <f>IF(K44&gt;L44,F44,I44)</f>
        <v>VIEUX PORT</v>
      </c>
      <c r="P73" s="99"/>
      <c r="Q73" s="99"/>
      <c r="R73" s="100"/>
    </row>
    <row r="74" spans="1:39" ht="27" thickBot="1">
      <c r="B74" s="25" t="s">
        <v>24</v>
      </c>
      <c r="C74" s="65">
        <v>21</v>
      </c>
      <c r="D74" s="65"/>
      <c r="E74" s="65"/>
      <c r="F74" s="71">
        <f>IF(C74&gt;J74,1,0)+IF(D74&gt;K74,1,0)+IF(E74&gt;L74,1,0)</f>
        <v>1</v>
      </c>
      <c r="G74" s="72">
        <f>IF(F74&gt;I74,1,0)</f>
        <v>1</v>
      </c>
      <c r="H74" s="73">
        <f>IF(F74&lt;I74,1,0)</f>
        <v>0</v>
      </c>
      <c r="I74" s="74">
        <f>IF(C74&lt;J74,1,0)+IF(D74&lt;K74,1,0)+IF(E74&lt;L74,1,0)</f>
        <v>0</v>
      </c>
      <c r="J74" s="75">
        <v>17</v>
      </c>
      <c r="K74" s="75"/>
      <c r="L74" s="70"/>
      <c r="N74" s="80">
        <v>6</v>
      </c>
      <c r="O74" s="98" t="str">
        <f>IF(K44&lt;L44,F44,I44)</f>
        <v>SCHUMANN</v>
      </c>
      <c r="P74" s="99"/>
      <c r="Q74" s="99"/>
      <c r="R74" s="100"/>
    </row>
    <row r="75" spans="1:39" ht="26.25">
      <c r="B75" s="25" t="s">
        <v>25</v>
      </c>
      <c r="C75" s="65">
        <v>21</v>
      </c>
      <c r="D75" s="65"/>
      <c r="E75" s="65"/>
      <c r="F75" s="71">
        <f>IF(C75&gt;J75,1,0)+IF(D75&gt;K75,1,0)+IF(E75&gt;L75,1,0)</f>
        <v>1</v>
      </c>
      <c r="G75" s="72">
        <f>IF(F75&gt;I75,1,0)</f>
        <v>1</v>
      </c>
      <c r="H75" s="73">
        <f>IF(F75&lt;I75,1,0)</f>
        <v>0</v>
      </c>
      <c r="I75" s="74">
        <f>IF(C75&lt;J75,1,0)+IF(D75&lt;K75,1,0)+IF(E75&lt;L75,1,0)</f>
        <v>0</v>
      </c>
      <c r="J75" s="75">
        <v>15</v>
      </c>
      <c r="K75" s="75"/>
      <c r="L75" s="70"/>
    </row>
    <row r="76" spans="1:39" ht="26.25">
      <c r="B76" s="25" t="s">
        <v>26</v>
      </c>
      <c r="C76" s="65">
        <v>21</v>
      </c>
      <c r="D76" s="65"/>
      <c r="E76" s="65"/>
      <c r="F76" s="71">
        <f>IF(C76&gt;J76,1,0)+IF(D76&gt;K76,1,0)+IF(E76&gt;L76,1,0)</f>
        <v>1</v>
      </c>
      <c r="G76" s="72">
        <f>IF(F76&gt;I76,1,0)</f>
        <v>1</v>
      </c>
      <c r="H76" s="73">
        <f>IF(F76&lt;I76,1,0)</f>
        <v>0</v>
      </c>
      <c r="I76" s="74">
        <f>IF(C76&lt;J76,1,0)+IF(D76&lt;K76,1,0)+IF(E76&lt;L76,1,0)</f>
        <v>0</v>
      </c>
      <c r="J76" s="75">
        <v>14</v>
      </c>
      <c r="K76" s="75"/>
      <c r="L76" s="70"/>
      <c r="N76" s="33"/>
    </row>
    <row r="77" spans="1:39" ht="26.25">
      <c r="A77" s="15"/>
      <c r="B77" s="25" t="s">
        <v>27</v>
      </c>
      <c r="C77" s="65">
        <v>21</v>
      </c>
      <c r="D77" s="65"/>
      <c r="E77" s="65"/>
      <c r="F77" s="71">
        <f>IF(C77&gt;J77,1,0)+IF(D77&gt;K77,1,0)+IF(E77&gt;L77,1,0)</f>
        <v>1</v>
      </c>
      <c r="G77" s="72">
        <f>IF(F77&gt;I77,1,0)</f>
        <v>1</v>
      </c>
      <c r="H77" s="73">
        <f>IF(F77&lt;I77,1,0)</f>
        <v>0</v>
      </c>
      <c r="I77" s="74">
        <f>IF(C77&lt;J77,1,0)+IF(D77&lt;K77,1,0)+IF(E77&lt;L77,1,0)</f>
        <v>0</v>
      </c>
      <c r="J77" s="75">
        <v>13</v>
      </c>
      <c r="K77" s="75"/>
      <c r="L77" s="70"/>
      <c r="M77" s="16"/>
      <c r="Y77" s="15"/>
      <c r="AK77" s="15"/>
      <c r="AL77" s="15"/>
      <c r="AM77" s="15"/>
    </row>
    <row r="78" spans="1:39" ht="26.25">
      <c r="A78" s="15"/>
      <c r="B78" s="25" t="s">
        <v>28</v>
      </c>
      <c r="C78" s="65">
        <v>18</v>
      </c>
      <c r="D78" s="65"/>
      <c r="E78" s="65"/>
      <c r="F78" s="71">
        <f>IF(C78&gt;J78,1,0)+IF(D78&gt;K78,1,0)+IF(E78&gt;L78,1,0)</f>
        <v>0</v>
      </c>
      <c r="G78" s="72">
        <f>IF(F78&gt;I78,1,0)</f>
        <v>0</v>
      </c>
      <c r="H78" s="73">
        <f>IF(F78&lt;I78,1,0)</f>
        <v>1</v>
      </c>
      <c r="I78" s="74">
        <f>IF(C78&lt;J78,1,0)+IF(D78&lt;K78,1,0)+IF(E78&lt;L78,1,0)</f>
        <v>1</v>
      </c>
      <c r="J78" s="75">
        <v>21</v>
      </c>
      <c r="K78" s="75"/>
      <c r="L78" s="70"/>
      <c r="M78" s="16"/>
      <c r="Y78" s="15"/>
      <c r="AK78" s="15"/>
      <c r="AL78" s="15"/>
      <c r="AM78" s="15"/>
    </row>
    <row r="79" spans="1:39" ht="18">
      <c r="A79" s="15"/>
      <c r="B79" s="15"/>
      <c r="C79" s="101" t="s">
        <v>29</v>
      </c>
      <c r="D79" s="101"/>
      <c r="E79" s="65">
        <f>SUM(C74:E78)</f>
        <v>102</v>
      </c>
      <c r="F79" s="71">
        <f>SUM(F74:F78)</f>
        <v>4</v>
      </c>
      <c r="G79" s="72">
        <f>SUM(G74:G78)</f>
        <v>4</v>
      </c>
      <c r="H79" s="73">
        <f>SUM(H74:H78)</f>
        <v>1</v>
      </c>
      <c r="I79" s="74">
        <f>SUM(I74:I78)</f>
        <v>1</v>
      </c>
      <c r="J79" s="70">
        <f>SUM(J74:L78)</f>
        <v>80</v>
      </c>
      <c r="K79" s="102" t="s">
        <v>29</v>
      </c>
      <c r="L79" s="103"/>
      <c r="M79" s="16"/>
      <c r="Y79" s="15"/>
      <c r="AK79" s="15"/>
      <c r="AL79" s="15"/>
      <c r="AM79" s="15"/>
    </row>
    <row r="80" spans="1:39" ht="18">
      <c r="A80" s="15"/>
      <c r="M80" s="16"/>
      <c r="Y80" s="15"/>
      <c r="AK80" s="15"/>
      <c r="AL80" s="15"/>
      <c r="AM80" s="15"/>
    </row>
    <row r="81" spans="1:39" ht="18">
      <c r="A81" s="15"/>
      <c r="B81" s="90" t="s">
        <v>38</v>
      </c>
      <c r="C81" s="92" t="str">
        <f>D70</f>
        <v>SAINT THIERRY</v>
      </c>
      <c r="D81" s="93"/>
      <c r="E81" s="93"/>
      <c r="F81" s="93"/>
      <c r="G81" s="94"/>
      <c r="H81" s="95" t="str">
        <f>G70</f>
        <v>MAREUIL</v>
      </c>
      <c r="I81" s="96"/>
      <c r="J81" s="96"/>
      <c r="K81" s="96"/>
      <c r="L81" s="97"/>
      <c r="M81" s="16"/>
      <c r="Y81" s="15"/>
      <c r="AK81" s="15"/>
      <c r="AL81" s="15"/>
      <c r="AM81" s="15"/>
    </row>
    <row r="82" spans="1:39" ht="18">
      <c r="A82" s="15"/>
      <c r="B82" s="91"/>
      <c r="C82" s="65" t="s">
        <v>19</v>
      </c>
      <c r="D82" s="65" t="s">
        <v>20</v>
      </c>
      <c r="E82" s="65" t="s">
        <v>21</v>
      </c>
      <c r="F82" s="66" t="s">
        <v>22</v>
      </c>
      <c r="G82" s="67" t="s">
        <v>23</v>
      </c>
      <c r="H82" s="68" t="s">
        <v>23</v>
      </c>
      <c r="I82" s="69" t="s">
        <v>22</v>
      </c>
      <c r="J82" s="70" t="s">
        <v>19</v>
      </c>
      <c r="K82" s="70" t="s">
        <v>20</v>
      </c>
      <c r="L82" s="70" t="s">
        <v>21</v>
      </c>
      <c r="M82" s="16"/>
      <c r="Y82" s="15"/>
      <c r="AK82" s="15"/>
      <c r="AL82" s="15"/>
      <c r="AM82" s="15"/>
    </row>
    <row r="83" spans="1:39" ht="26.25">
      <c r="A83" s="15"/>
      <c r="B83" s="25" t="s">
        <v>24</v>
      </c>
      <c r="C83" s="65">
        <v>14</v>
      </c>
      <c r="D83" s="65"/>
      <c r="E83" s="65"/>
      <c r="F83" s="71">
        <f>IF(C83&gt;J83,1,0)+IF(D83&gt;K83,1,0)+IF(E83&gt;L83,1,0)</f>
        <v>0</v>
      </c>
      <c r="G83" s="72">
        <f>IF(F83&gt;I83,1,0)</f>
        <v>0</v>
      </c>
      <c r="H83" s="73">
        <f>IF(F83&lt;I83,1,0)</f>
        <v>1</v>
      </c>
      <c r="I83" s="74">
        <f>IF(C83&lt;J83,1,0)+IF(D83&lt;K83,1,0)+IF(E83&lt;L83,1,0)</f>
        <v>1</v>
      </c>
      <c r="J83" s="75">
        <v>21</v>
      </c>
      <c r="K83" s="75"/>
      <c r="L83" s="70"/>
      <c r="M83" s="16"/>
      <c r="Y83" s="15"/>
      <c r="AK83" s="15"/>
      <c r="AL83" s="15"/>
      <c r="AM83" s="15"/>
    </row>
    <row r="84" spans="1:39" ht="26.25">
      <c r="A84" s="15"/>
      <c r="B84" s="25" t="s">
        <v>25</v>
      </c>
      <c r="C84" s="65">
        <v>21</v>
      </c>
      <c r="D84" s="65"/>
      <c r="E84" s="65"/>
      <c r="F84" s="71">
        <f>IF(C84&gt;J84,1,0)+IF(D84&gt;K84,1,0)+IF(E84&gt;L84,1,0)</f>
        <v>1</v>
      </c>
      <c r="G84" s="72">
        <f>IF(F84&gt;I84,1,0)</f>
        <v>1</v>
      </c>
      <c r="H84" s="73">
        <f>IF(F84&lt;I84,1,0)</f>
        <v>0</v>
      </c>
      <c r="I84" s="74">
        <f>IF(C84&lt;J84,1,0)+IF(D84&lt;K84,1,0)+IF(E84&lt;L84,1,0)</f>
        <v>0</v>
      </c>
      <c r="J84" s="75">
        <v>16</v>
      </c>
      <c r="K84" s="75"/>
      <c r="L84" s="70"/>
      <c r="M84" s="16"/>
      <c r="Y84" s="15"/>
      <c r="AK84" s="15"/>
      <c r="AL84" s="15"/>
      <c r="AM84" s="15"/>
    </row>
    <row r="85" spans="1:39" ht="26.25">
      <c r="B85" s="25" t="s">
        <v>26</v>
      </c>
      <c r="C85" s="65">
        <v>9</v>
      </c>
      <c r="D85" s="65"/>
      <c r="E85" s="65"/>
      <c r="F85" s="71">
        <f>IF(C85&gt;J85,1,0)+IF(D85&gt;K85,1,0)+IF(E85&gt;L85,1,0)</f>
        <v>0</v>
      </c>
      <c r="G85" s="72">
        <f>IF(F85&gt;I85,1,0)</f>
        <v>0</v>
      </c>
      <c r="H85" s="73">
        <f>IF(F85&lt;I85,1,0)</f>
        <v>1</v>
      </c>
      <c r="I85" s="74">
        <f>IF(C85&lt;J85,1,0)+IF(D85&lt;K85,1,0)+IF(E85&lt;L85,1,0)</f>
        <v>1</v>
      </c>
      <c r="J85" s="75">
        <v>21</v>
      </c>
      <c r="K85" s="75"/>
      <c r="L85" s="70"/>
      <c r="N85" s="33"/>
    </row>
    <row r="86" spans="1:39" ht="26.25">
      <c r="B86" s="25" t="s">
        <v>27</v>
      </c>
      <c r="C86" s="65">
        <v>9</v>
      </c>
      <c r="D86" s="65"/>
      <c r="E86" s="65"/>
      <c r="F86" s="71">
        <f>IF(C86&gt;J86,1,0)+IF(D86&gt;K86,1,0)+IF(E86&gt;L86,1,0)</f>
        <v>0</v>
      </c>
      <c r="G86" s="72">
        <f>IF(F86&gt;I86,1,0)</f>
        <v>0</v>
      </c>
      <c r="H86" s="73">
        <f>IF(F86&lt;I86,1,0)</f>
        <v>1</v>
      </c>
      <c r="I86" s="74">
        <f>IF(C86&lt;J86,1,0)+IF(D86&lt;K86,1,0)+IF(E86&lt;L86,1,0)</f>
        <v>1</v>
      </c>
      <c r="J86" s="75">
        <v>21</v>
      </c>
      <c r="K86" s="75"/>
      <c r="L86" s="70"/>
      <c r="N86" s="33"/>
    </row>
    <row r="87" spans="1:39" ht="26.25">
      <c r="B87" s="25" t="s">
        <v>28</v>
      </c>
      <c r="C87" s="65">
        <v>21</v>
      </c>
      <c r="D87" s="65"/>
      <c r="E87" s="65"/>
      <c r="F87" s="71">
        <f>IF(C87&gt;J87,1,0)+IF(D87&gt;K87,1,0)+IF(E87&gt;L87,1,0)</f>
        <v>1</v>
      </c>
      <c r="G87" s="72">
        <f>IF(F87&gt;I87,1,0)</f>
        <v>1</v>
      </c>
      <c r="H87" s="73">
        <f>IF(F87&lt;I87,1,0)</f>
        <v>0</v>
      </c>
      <c r="I87" s="74">
        <f>IF(C87&lt;J87,1,0)+IF(D87&lt;K87,1,0)+IF(E87&lt;L87,1,0)</f>
        <v>0</v>
      </c>
      <c r="J87" s="75">
        <v>9</v>
      </c>
      <c r="K87" s="75"/>
      <c r="L87" s="70"/>
      <c r="N87" s="33"/>
    </row>
    <row r="88" spans="1:39" ht="18">
      <c r="B88" s="15"/>
      <c r="C88" s="101" t="s">
        <v>29</v>
      </c>
      <c r="D88" s="101"/>
      <c r="E88" s="65">
        <f>SUM(C83:E87)</f>
        <v>74</v>
      </c>
      <c r="F88" s="71">
        <f>SUM(F83:F87)</f>
        <v>2</v>
      </c>
      <c r="G88" s="72">
        <f>SUM(G83:G87)</f>
        <v>2</v>
      </c>
      <c r="H88" s="73">
        <f>SUM(H83:H87)</f>
        <v>3</v>
      </c>
      <c r="I88" s="74">
        <f>SUM(I83:I87)</f>
        <v>3</v>
      </c>
      <c r="J88" s="70">
        <f>SUM(J83:L87)</f>
        <v>88</v>
      </c>
      <c r="K88" s="102" t="s">
        <v>29</v>
      </c>
      <c r="L88" s="103"/>
    </row>
    <row r="89" spans="1:39" ht="15.75" thickBot="1"/>
    <row r="90" spans="1:39" ht="15.75" thickBot="1">
      <c r="J90" s="76"/>
    </row>
    <row r="92" spans="1:39">
      <c r="L92" s="78"/>
      <c r="N92" s="79"/>
    </row>
    <row r="93" spans="1:39">
      <c r="L93" s="78"/>
    </row>
    <row r="94" spans="1:39">
      <c r="L94" s="78"/>
    </row>
    <row r="95" spans="1:39">
      <c r="L95" s="78"/>
    </row>
    <row r="96" spans="1:39">
      <c r="L96" s="78"/>
    </row>
    <row r="98" spans="10:11">
      <c r="J98" s="33"/>
      <c r="K98" s="33"/>
    </row>
  </sheetData>
  <mergeCells count="125">
    <mergeCell ref="I68:J68"/>
    <mergeCell ref="C79:D79"/>
    <mergeCell ref="K79:L79"/>
    <mergeCell ref="C88:D88"/>
    <mergeCell ref="K88:L88"/>
    <mergeCell ref="C81:G81"/>
    <mergeCell ref="O72:R72"/>
    <mergeCell ref="O73:R73"/>
    <mergeCell ref="H81:L81"/>
    <mergeCell ref="W60:X60"/>
    <mergeCell ref="D44:E44"/>
    <mergeCell ref="F44:G44"/>
    <mergeCell ref="I44:J44"/>
    <mergeCell ref="C49:G49"/>
    <mergeCell ref="H49:L49"/>
    <mergeCell ref="T53:X53"/>
    <mergeCell ref="O53:S53"/>
    <mergeCell ref="O60:P60"/>
    <mergeCell ref="B69:C69"/>
    <mergeCell ref="D69:E69"/>
    <mergeCell ref="G69:H69"/>
    <mergeCell ref="B70:C70"/>
    <mergeCell ref="D70:E70"/>
    <mergeCell ref="G70:H70"/>
    <mergeCell ref="B81:B82"/>
    <mergeCell ref="N53:N54"/>
    <mergeCell ref="O74:R74"/>
    <mergeCell ref="N68:R68"/>
    <mergeCell ref="O69:R69"/>
    <mergeCell ref="O70:R70"/>
    <mergeCell ref="O71:R71"/>
    <mergeCell ref="C65:D65"/>
    <mergeCell ref="K65:L65"/>
    <mergeCell ref="B68:H68"/>
    <mergeCell ref="C58:G58"/>
    <mergeCell ref="H58:L58"/>
    <mergeCell ref="C56:D56"/>
    <mergeCell ref="K56:L56"/>
    <mergeCell ref="K40:L40"/>
    <mergeCell ref="F41:G41"/>
    <mergeCell ref="I41:J41"/>
    <mergeCell ref="F42:G42"/>
    <mergeCell ref="I42:J42"/>
    <mergeCell ref="D43:J43"/>
    <mergeCell ref="K43:L43"/>
    <mergeCell ref="C36:D36"/>
    <mergeCell ref="F36:G36"/>
    <mergeCell ref="L36:O36"/>
    <mergeCell ref="Q36:R36"/>
    <mergeCell ref="X36:Y36"/>
    <mergeCell ref="C37:D37"/>
    <mergeCell ref="F37:G37"/>
    <mergeCell ref="L37:O37"/>
    <mergeCell ref="Q37:R37"/>
    <mergeCell ref="X37:Y37"/>
    <mergeCell ref="X34:AB34"/>
    <mergeCell ref="C35:D35"/>
    <mergeCell ref="F35:G35"/>
    <mergeCell ref="L35:O35"/>
    <mergeCell ref="Q35:R35"/>
    <mergeCell ref="X35:Y35"/>
    <mergeCell ref="C34:G34"/>
    <mergeCell ref="H34:I34"/>
    <mergeCell ref="K34:O34"/>
    <mergeCell ref="Q34:R34"/>
    <mergeCell ref="Q30:R30"/>
    <mergeCell ref="X30:Y30"/>
    <mergeCell ref="C15:D15"/>
    <mergeCell ref="K15:L15"/>
    <mergeCell ref="O15:P15"/>
    <mergeCell ref="W15:X15"/>
    <mergeCell ref="C24:D24"/>
    <mergeCell ref="K24:L24"/>
    <mergeCell ref="O24:P24"/>
    <mergeCell ref="W24:X24"/>
    <mergeCell ref="AA15:AB15"/>
    <mergeCell ref="AI15:AJ15"/>
    <mergeCell ref="C8:G8"/>
    <mergeCell ref="H8:L8"/>
    <mergeCell ref="O8:S8"/>
    <mergeCell ref="T8:X8"/>
    <mergeCell ref="AA8:AE8"/>
    <mergeCell ref="AF8:AJ8"/>
    <mergeCell ref="AA24:AB24"/>
    <mergeCell ref="AI24:AJ24"/>
    <mergeCell ref="C17:G17"/>
    <mergeCell ref="H17:L17"/>
    <mergeCell ref="O17:S17"/>
    <mergeCell ref="T17:X17"/>
    <mergeCell ref="AA17:AE17"/>
    <mergeCell ref="AF17:AJ17"/>
    <mergeCell ref="Q29:R29"/>
    <mergeCell ref="Q27:R27"/>
    <mergeCell ref="X27:AB27"/>
    <mergeCell ref="C28:D28"/>
    <mergeCell ref="F28:G28"/>
    <mergeCell ref="L28:O28"/>
    <mergeCell ref="Q28:R28"/>
    <mergeCell ref="X28:Y28"/>
    <mergeCell ref="X29:Y29"/>
    <mergeCell ref="D41:E41"/>
    <mergeCell ref="D42:E42"/>
    <mergeCell ref="D40:J40"/>
    <mergeCell ref="C30:D30"/>
    <mergeCell ref="F30:G30"/>
    <mergeCell ref="L30:O30"/>
    <mergeCell ref="C29:D29"/>
    <mergeCell ref="F29:G29"/>
    <mergeCell ref="L29:O29"/>
    <mergeCell ref="B72:B73"/>
    <mergeCell ref="C72:G72"/>
    <mergeCell ref="H72:L72"/>
    <mergeCell ref="C2:M2"/>
    <mergeCell ref="C3:M3"/>
    <mergeCell ref="B5:G5"/>
    <mergeCell ref="I5:N5"/>
    <mergeCell ref="B6:C6"/>
    <mergeCell ref="D6:E6"/>
    <mergeCell ref="F6:G6"/>
    <mergeCell ref="I6:J6"/>
    <mergeCell ref="K6:L6"/>
    <mergeCell ref="M6:N6"/>
    <mergeCell ref="C27:G27"/>
    <mergeCell ref="H27:I27"/>
    <mergeCell ref="K27:O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ETAB</vt:lpstr>
      <vt:lpstr>Feuil3</vt:lpstr>
      <vt:lpstr>BENJ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2012-03-30T15:23:20Z</dcterms:modified>
</cp:coreProperties>
</file>